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151124 КС 1\"/>
    </mc:Choice>
  </mc:AlternateContent>
  <xr:revisionPtr revIDLastSave="0" documentId="13_ncr:1_{7ED86B1C-FE10-41CA-BE26-EFAB3B9AA157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4" i="1" l="1"/>
  <c r="F76" i="1" l="1"/>
  <c r="H76" i="1" s="1"/>
  <c r="F75" i="1"/>
  <c r="H75" i="1" s="1"/>
  <c r="F74" i="1"/>
  <c r="H74" i="1" s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3" i="1"/>
  <c r="D52" i="1"/>
  <c r="D51" i="1"/>
  <c r="D50" i="1"/>
  <c r="D49" i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4" i="1"/>
  <c r="D13" i="1"/>
  <c r="F73" i="1" l="1"/>
  <c r="H73" i="1" s="1"/>
  <c r="F72" i="1"/>
  <c r="H72" i="1" s="1"/>
  <c r="F71" i="1" l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<sst xmlns="http://schemas.openxmlformats.org/spreadsheetml/2006/main" count="416" uniqueCount="134">
  <si>
    <t>Ведомость поставки материалов/оборудования по тендеру</t>
  </si>
  <si>
    <t>Выполнение  строительно-монтажных работ по капитальному строительству "Нефтепровод от куста № 33 Вятской площади Арланского нефтяного месторождения"</t>
  </si>
  <si>
    <t>РД № 1681-НС</t>
  </si>
  <si>
    <t>S.0402.026.014</t>
  </si>
  <si>
    <t>№ Документа</t>
  </si>
  <si>
    <t>32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</si>
  <si>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</si>
  <si>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</si>
  <si>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</si>
  <si>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</si>
  <si>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</si>
  <si>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</si>
  <si>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</si>
  <si>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</si>
  <si>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</si>
  <si>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</si>
  <si>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</si>
  <si>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Проект</t>
  </si>
  <si>
    <t>Код НСИ</t>
  </si>
  <si>
    <t>Код ТМЦ</t>
  </si>
  <si>
    <t>ТМЦ</t>
  </si>
  <si>
    <t>Кол-во</t>
  </si>
  <si>
    <t>ЕИ</t>
  </si>
  <si>
    <t>Приме-чание</t>
  </si>
  <si>
    <t>Резерви-рование</t>
  </si>
  <si>
    <t>Поз.</t>
  </si>
  <si>
    <t>Тех. заявка</t>
  </si>
  <si>
    <t>Заявка</t>
  </si>
  <si>
    <t>Поз</t>
  </si>
  <si>
    <t>Заказчиком (кол-во)</t>
  </si>
  <si>
    <t>Подрядчиком (кол-во)</t>
  </si>
  <si>
    <t>"Нефтепровод от АГЗУ куста № 33 до точки врезки в "коллектор выкидной S6 Ду159х6 А-74" Вятской площади Арланского нефтяного месторождения" L=1187,4м</t>
  </si>
  <si>
    <t>1681-НС.</t>
  </si>
  <si>
    <t>Нефтесборные сети (№ 1681-НС)</t>
  </si>
  <si>
    <t>Земляные работы</t>
  </si>
  <si>
    <t>Песок строительный средней крупности (под стальной трубопровод)</t>
  </si>
  <si>
    <t>м3</t>
  </si>
  <si>
    <t>сделать заявку на 2 квартал 2025г.</t>
  </si>
  <si>
    <t>Песок строительный средней крупности (под стеклопластик)</t>
  </si>
  <si>
    <t>Промысловый участок из стальных труб ПК0 - ПК0+14,2; ПК11+73,5 - ПК 11+87,4</t>
  </si>
  <si>
    <t>Задвижка клиновая стальная с выдвиным шпинделем фланцевая ЗКЛ2 150-40-УХЛ1, DN 150 PN 0,4МПа, 30лс15нж,с ручным управлением в комплекте с фланцами и крепежом герметичность затвора по классу А (ГОСТ 9544-2015) (опросный лист 1681-НС.ОЛ1)</t>
  </si>
  <si>
    <t>компл</t>
  </si>
  <si>
    <t>Труба стальная бесшовная горячедеформированная диам. 159х6,0 мм без изоляции, L= 3,2м, ГОСТ 8732-78 В20</t>
  </si>
  <si>
    <t>т</t>
  </si>
  <si>
    <t>Труба стальная бесшовная горячедеформированная диам. 114х6,0 мм без изоляции, L=0,52м, ГОСТ 8732-78 В20</t>
  </si>
  <si>
    <t>ЮКБ00032003</t>
  </si>
  <si>
    <t>1100000346</t>
  </si>
  <si>
    <t>ТРУБА 114Х6 ГОСТ 8731-74, 8732-78</t>
  </si>
  <si>
    <t>Т</t>
  </si>
  <si>
    <t>Труба стальная бесшовная горячедеформированная диам. 159х6,0 мм ГОСТ 8732-78 В20 с наружным двухслойным полимерным покрытием заводского нанесения (конструкция № 2 по ГОСТ 51164-98)</t>
  </si>
  <si>
    <t>м</t>
  </si>
  <si>
    <t>Отвод П90 - 159х6,0мм, ГОСТ 17375-2001 без изоляции</t>
  </si>
  <si>
    <t>шт</t>
  </si>
  <si>
    <t>Отвод П90 - 159х6,0мм, ГОСТ 17375-2001 с наружным двухслойным полимерным покрытием заводского нанесения (конструкция № 2 по ГОСТ 51164-98)</t>
  </si>
  <si>
    <t>Отвод П60 - 159х6,0мм, ГОСТ 17375-2001 с наружным двухслойным полимерным покрытием заводского нанесения (конструкция № 2 по ГОСТ 51164-98)</t>
  </si>
  <si>
    <t>Переход К П-159х6 - 114х6 ГОСТ 17378-2001</t>
  </si>
  <si>
    <t>Тройник П 159х6 ГОСТ 17376-2001 с наружным двухслойным полимерным покрытием заводского нанесения (конструкция № 2 по ГОСТ 51164-98)</t>
  </si>
  <si>
    <t>Опора трубопровода Дн150, в т.ч.</t>
  </si>
  <si>
    <t>опора трубопровода подвижная бескорпусная ОП2-159</t>
  </si>
  <si>
    <t>ЮКБ00078934</t>
  </si>
  <si>
    <t>1100031540</t>
  </si>
  <si>
    <t>Опора ОПБ2-159 ст.3 ОСТ 36-94-83</t>
  </si>
  <si>
    <t>ШТ</t>
  </si>
  <si>
    <t>0000141260</t>
  </si>
  <si>
    <t>0003</t>
  </si>
  <si>
    <t>прокладка из паронита ПМБ 3,0х500х500</t>
  </si>
  <si>
    <t>Комплект ЛИТКОР-КМ на сварные стыки Дн150мм, в составе на 22 стыка: - грунтовка битумно-полимерная БИОМ - 0,1л,- лента армированная мастичная РУИЗ - АРМ 2,0х450мм - 5 м,- муфта термоусаживающаяся ИЗТМ - 159х500мм - 22 шт</t>
  </si>
  <si>
    <t>Лента сигнальная для обозначения трассы ЛСЭ-150, шириной 150мм</t>
  </si>
  <si>
    <t>Грунтовка ГФ-021</t>
  </si>
  <si>
    <t>кг</t>
  </si>
  <si>
    <t>Эмаль ПФ-115</t>
  </si>
  <si>
    <t>Футляр для защиты сущ. кабеля (2 компл)</t>
  </si>
  <si>
    <t>Швеллер 16П L=6,0м*4 шт=24м ГОСТ 8240-97/ Ст3пс</t>
  </si>
  <si>
    <t>Лист стальной Б-ПН-5, размер 50х50 (24 шт) ГОСТ 19903-2015</t>
  </si>
  <si>
    <t>Болт М12х40</t>
  </si>
  <si>
    <t>Гайка М12</t>
  </si>
  <si>
    <t>Шайба М12</t>
  </si>
  <si>
    <t>Кабельная лента для обмотки кабеля на выходе из футляра ЛСЭ150</t>
  </si>
  <si>
    <t>Система антикоррозионного покрытия БИУРС</t>
  </si>
  <si>
    <t>Битум горячий БНТ-IV</t>
  </si>
  <si>
    <t>Промысловый участок из стеклопластиковых труб ПК0+14,2 - ПК 11+73,5</t>
  </si>
  <si>
    <t>Труба стеклопластиковая  Ду150 (145,9х3,1) Рн4,0МПа, 4RD, 65С (L6FML4AN148), ТУ 22.21.21-00-30372160-2022</t>
  </si>
  <si>
    <t>Ниппель стеклопластиковый Ду150 Рн4,0МПа, 4RD, 65С (L6FML4AN148NMM), (L=0,45м / 1шт)</t>
  </si>
  <si>
    <t>Ниппель стеклопластиковый Ду150 Рн4,0МПа, 4RD, 65С (L6FML4AN148NMM), (L=3,34м / 1шт)</t>
  </si>
  <si>
    <t>Ниппель стеклопластиковый Ду150 Рн4,0МПа, 4RD, 65С (L6FML4AN148NMM), (L=2,06м / 1шт)</t>
  </si>
  <si>
    <t>Ниппель стеклопластиковый Ду150 Рн4,0МПа, 4RD, 65С (L6FML4AN148NMM), (L=9,52м / 1шт)</t>
  </si>
  <si>
    <t>Ниппель стеклопластиковый Ду150 Рн4,0МПа, 4RD, 65С (L6FML4AN148NMM), (L=2,1м / 1шт)</t>
  </si>
  <si>
    <t>Отвод стеклопластиковый 90 град. Ду150 Рн4,0МПа, 4RD, 93С (Е9064FML4)</t>
  </si>
  <si>
    <t>Отвод стеклопластиковый 11 град. Ду150 Рн4,0МПа, 4RD, 93С (Е9064FML4)</t>
  </si>
  <si>
    <t>Переводник приварной DN150мм (4rd+0-ring) (ААСРТ-05.150.4.001)</t>
  </si>
  <si>
    <t>Уплотнительное кольцо (NBR 151х6,2)</t>
  </si>
  <si>
    <t>Маркеры электронные, пассивные самовыравнивающиеся МП-3</t>
  </si>
  <si>
    <t>Щит-указатель (12 компл) (лист 7)</t>
  </si>
  <si>
    <t>Свая винтовая СВЛ 4000.86.6.ЭП-3000(6)</t>
  </si>
  <si>
    <t>Лист 4х400х300</t>
  </si>
  <si>
    <t>ЮКБ00051430</t>
  </si>
  <si>
    <t>1100081848</t>
  </si>
  <si>
    <t>Лист 4x1500x6000 ст.09Г2С ГОСТ 19903-15</t>
  </si>
  <si>
    <t>0001</t>
  </si>
  <si>
    <t>Лист 8х120х120</t>
  </si>
  <si>
    <t>ЮКБ00051558</t>
  </si>
  <si>
    <t>1100082670</t>
  </si>
  <si>
    <t>Лист 8x1500x6000 ст.20 ГОСТ 19903-15</t>
  </si>
  <si>
    <t>0002</t>
  </si>
  <si>
    <t>Винт 2-4х1,5х20.01.016</t>
  </si>
  <si>
    <t>Архитектурно-строительные решения (РД № 1681-НС-АС)</t>
  </si>
  <si>
    <t>1681-НС.АС</t>
  </si>
  <si>
    <t>Опора ОП1 (1 шт)</t>
  </si>
  <si>
    <t>Труба 76х6, L=1840 ГОСТ 10704-91</t>
  </si>
  <si>
    <t>Лист 10х120х280 С245 ГОСТ 19903-2015</t>
  </si>
  <si>
    <t>Бетон В20 W6 F200</t>
  </si>
  <si>
    <t>Геомембрана LPD(ПВД) h=2200, толщ. 0,5мм</t>
  </si>
  <si>
    <t>м2</t>
  </si>
  <si>
    <t>Углеводородная смазка БАМ-4</t>
  </si>
  <si>
    <t>Щебень М 600 фр. 20-40мм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</si>
  <si>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</si>
  <si>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</si>
  <si>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</si>
  <si>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</si>
  <si>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</si>
  <si>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Проект организации строительства (РД № 1681-ПОС, ГЧ, лист 3 от 11.11.2024)
Временный переезд через действующие коммуникации (3 шт)</t>
  </si>
  <si>
    <t>Песок строительный средней крупности</t>
  </si>
  <si>
    <t>Плиты ж/б 2П30.18-30 по ГОСТ 21924.2-84 (3-х кратная оборачиваемость)</t>
  </si>
  <si>
    <t>Знак безопасности пластиковый ( (10-ти кратная оборачиваемость)</t>
  </si>
  <si>
    <t>1681-ПОС, ГЧ</t>
  </si>
  <si>
    <t>ЮКБ00033156</t>
  </si>
  <si>
    <t>1100047859</t>
  </si>
  <si>
    <t>Плита ж/б 2П 30-18-30 3000x1750x170 ГОСТ 21924.2-84</t>
  </si>
  <si>
    <t>СТОЛБИК СИГНАЛЬНЫЙ ДОРОЖНЫЙ C-1</t>
  </si>
  <si>
    <t>0000141261</t>
  </si>
  <si>
    <t>6,7,8</t>
  </si>
  <si>
    <t>Столбик сигнальный пластиковый C-1 (10-ти кратная оборачиваемость)</t>
  </si>
  <si>
    <t>июнь 2025</t>
  </si>
  <si>
    <t>Приложение 4 
(тендер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</si>
</sst>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4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7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0" xfId="0" applyFont="1" applyFill="1"/>
    <xf numFmtId="0" fontId="11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49" fontId="1" fillId="0" borderId="0" xfId="0" applyNumberFormat="1" applyFont="1" applyFill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/>
    <xf numFmtId="49" fontId="8" fillId="0" borderId="0" xfId="0" applyNumberFormat="1" applyFont="1" applyFill="1" applyBorder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Y84"/>
  <sheetViews>
    <sheetView tabSelected="1" workbookViewId="0">
      <selection activeCell="J1" sqref="J1:L1"/>
    </sheetView>
  </sheetViews>
  <sheetFormatPr defaultRowHeight="14" outlineLevelCol="1" x14ac:dyDescent="0.3"/>
  <cols>
    <col min="1" max="1" width="7.26953125" style="18" customWidth="1"/>
    <col min="2" max="2" width="55.7265625" style="16" customWidth="1"/>
    <col min="3" max="3" width="7.7265625" style="14" customWidth="1"/>
    <col min="4" max="4" width="12.54296875" style="15" customWidth="1" outlineLevel="1"/>
    <col min="5" max="5" width="12.54296875" style="1" customWidth="1" outlineLevel="1"/>
    <col min="6" max="6" width="12.54296875" style="16" customWidth="1" outlineLevel="1"/>
    <col min="7" max="7" width="10.54296875" style="17" customWidth="1"/>
    <col min="8" max="8" width="14.26953125" style="16" customWidth="1" outlineLevel="1"/>
    <col min="9" max="9" width="13.7265625" style="16" customWidth="1"/>
    <col min="10" max="10" width="14.453125" style="1" customWidth="1"/>
    <col min="11" max="11" width="11.54296875" style="16" customWidth="1"/>
    <col min="12" max="12" width="10.26953125" style="72" bestFit="1" customWidth="1"/>
    <col min="13" max="13" width="10.26953125" style="18" hidden="1" customWidth="1" outlineLevel="1"/>
    <col min="14" max="14" width="14" style="18" hidden="1" customWidth="1" outlineLevel="1"/>
    <col min="15" max="15" width="11.26953125" style="18" hidden="1" customWidth="1" outlineLevel="1"/>
    <col min="16" max="16" width="26" style="18" hidden="1" customWidth="1" outlineLevel="1"/>
    <col min="17" max="17" width="8.7265625" style="18" hidden="1" customWidth="1" outlineLevel="1"/>
    <col min="18" max="18" width="5.453125" style="18" hidden="1" customWidth="1" outlineLevel="1"/>
    <col min="19" max="19" width="10.453125" style="18" hidden="1" customWidth="1" outlineLevel="1"/>
    <col min="20" max="20" width="9.54296875" style="18" hidden="1" customWidth="1" outlineLevel="1"/>
    <col min="21" max="21" width="5.26953125" style="18" hidden="1" customWidth="1" outlineLevel="1"/>
    <col min="22" max="22" width="9.7265625" style="18" hidden="1" customWidth="1" outlineLevel="1"/>
    <col min="23" max="23" width="5.26953125" style="18" hidden="1" customWidth="1" outlineLevel="1"/>
    <col min="24" max="24" width="11.26953125" style="18" hidden="1" customWidth="1" outlineLevel="1"/>
    <col min="25" max="25" width="5.26953125" style="18" hidden="1" customWidth="1"/>
    <col min="26" max="28" width="0" hidden="1" customWidth="1"/>
  </cols>
  <sheetData>
    <row r="1" spans="1:25" ht="36" customHeight="1" x14ac:dyDescent="0.35">
      <c r="I1" s="91"/>
      <c r="J1" s="93" t="s">
        <v>133</v>
      </c>
      <c r="K1" s="93"/>
      <c r="L1" s="93"/>
      <c r="M1" s="92"/>
      <c r="N1" s="92"/>
    </row>
    <row r="2" spans="1:25" ht="16.5" x14ac:dyDescent="0.35">
      <c r="A2" s="2" t="s">
        <v>0</v>
      </c>
    </row>
    <row r="3" spans="1:25" ht="36" customHeight="1" x14ac:dyDescent="0.3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25" ht="16.5" x14ac:dyDescent="0.3">
      <c r="A4" s="24" t="s">
        <v>2</v>
      </c>
      <c r="C4" s="24" t="s">
        <v>3</v>
      </c>
      <c r="E4" s="24" t="s">
        <v>4</v>
      </c>
      <c r="G4" s="24" t="s">
        <v>5</v>
      </c>
    </row>
    <row r="5" spans="1:25" ht="16.5" x14ac:dyDescent="0.3">
      <c r="B5" s="22"/>
      <c r="C5" s="23"/>
      <c r="D5" s="22"/>
      <c r="E5" s="22"/>
      <c r="F5" s="22"/>
      <c r="G5" s="22"/>
      <c r="H5" s="22"/>
      <c r="I5" s="22"/>
      <c r="J5" s="22"/>
      <c r="K5" s="22"/>
      <c r="L5" s="73"/>
      <c r="S5" s="1"/>
      <c r="T5" s="25"/>
      <c r="U5" s="25"/>
      <c r="V5" s="25"/>
      <c r="W5" s="25"/>
      <c r="X5" s="25"/>
    </row>
    <row r="6" spans="1:25" ht="5.25" customHeight="1" x14ac:dyDescent="0.35">
      <c r="A6" s="2"/>
      <c r="S6" s="1"/>
    </row>
    <row r="7" spans="1:25" ht="37.5" customHeight="1" x14ac:dyDescent="0.25">
      <c r="A7" s="80" t="s">
        <v>6</v>
      </c>
      <c r="B7" s="81" t="s">
        <v>7</v>
      </c>
      <c r="C7" s="80" t="s">
        <v>8</v>
      </c>
      <c r="D7" s="83" t="s">
        <v>9</v>
      </c>
      <c r="E7" s="84" t="s">
        <v>10</v>
      </c>
      <c r="F7" s="80" t="s">
        <v>11</v>
      </c>
      <c r="G7" s="86" t="s">
        <v>12</v>
      </c>
      <c r="H7" s="80" t="s">
        <v>13</v>
      </c>
      <c r="I7" s="80" t="s">
        <v>14</v>
      </c>
      <c r="J7" s="80"/>
      <c r="K7" s="80" t="s">
        <v>15</v>
      </c>
      <c r="L7" s="85" t="s">
        <v>16</v>
      </c>
      <c r="M7" s="78" t="s">
        <v>17</v>
      </c>
      <c r="N7" s="78" t="s">
        <v>18</v>
      </c>
      <c r="O7" s="78" t="s">
        <v>19</v>
      </c>
      <c r="P7" s="78" t="s">
        <v>20</v>
      </c>
      <c r="Q7" s="78" t="s">
        <v>21</v>
      </c>
      <c r="R7" s="78" t="s">
        <v>22</v>
      </c>
      <c r="S7" s="78" t="s">
        <v>23</v>
      </c>
      <c r="T7" s="78" t="s">
        <v>24</v>
      </c>
      <c r="U7" s="78" t="s">
        <v>25</v>
      </c>
      <c r="V7" s="78" t="s">
        <v>26</v>
      </c>
      <c r="W7" s="78" t="s">
        <v>25</v>
      </c>
      <c r="X7" s="78" t="s">
        <v>27</v>
      </c>
      <c r="Y7" s="78" t="s">
        <v>28</v>
      </c>
    </row>
    <row r="8" spans="1:25" ht="38.25" customHeight="1" x14ac:dyDescent="0.25">
      <c r="A8" s="80"/>
      <c r="B8" s="82"/>
      <c r="C8" s="80"/>
      <c r="D8" s="83"/>
      <c r="E8" s="84"/>
      <c r="F8" s="80"/>
      <c r="G8" s="86"/>
      <c r="H8" s="80"/>
      <c r="I8" s="33" t="s">
        <v>29</v>
      </c>
      <c r="J8" s="33" t="s">
        <v>30</v>
      </c>
      <c r="K8" s="80"/>
      <c r="L8" s="85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spans="1:25" x14ac:dyDescent="0.25">
      <c r="A9" s="3">
        <v>1</v>
      </c>
      <c r="B9" s="33">
        <v>2</v>
      </c>
      <c r="C9" s="3">
        <v>3</v>
      </c>
      <c r="D9" s="33">
        <v>4</v>
      </c>
      <c r="E9" s="3">
        <v>5</v>
      </c>
      <c r="F9" s="33">
        <v>6</v>
      </c>
      <c r="G9" s="3">
        <v>7</v>
      </c>
      <c r="H9" s="33">
        <v>8</v>
      </c>
      <c r="I9" s="3">
        <v>9</v>
      </c>
      <c r="J9" s="33">
        <v>10</v>
      </c>
      <c r="K9" s="3">
        <v>11</v>
      </c>
      <c r="L9" s="53">
        <v>12</v>
      </c>
      <c r="M9" s="3">
        <v>13</v>
      </c>
      <c r="N9" s="33">
        <v>14</v>
      </c>
      <c r="O9" s="3">
        <v>15</v>
      </c>
      <c r="P9" s="33">
        <v>16</v>
      </c>
      <c r="Q9" s="3">
        <v>17</v>
      </c>
      <c r="R9" s="33">
        <v>18</v>
      </c>
      <c r="S9" s="3">
        <v>19</v>
      </c>
      <c r="T9" s="33">
        <v>20</v>
      </c>
      <c r="U9" s="3">
        <v>21</v>
      </c>
      <c r="V9" s="33">
        <v>22</v>
      </c>
      <c r="W9" s="3">
        <v>23</v>
      </c>
      <c r="X9" s="33">
        <v>24</v>
      </c>
      <c r="Y9" s="3">
        <v>25</v>
      </c>
    </row>
    <row r="10" spans="1:25" ht="57.75" customHeight="1" x14ac:dyDescent="0.25">
      <c r="A10" s="39">
        <v>1</v>
      </c>
      <c r="B10" s="34" t="s">
        <v>31</v>
      </c>
      <c r="C10" s="35"/>
      <c r="D10" s="35"/>
      <c r="E10" s="35"/>
      <c r="F10" s="36"/>
      <c r="G10" s="36"/>
      <c r="H10" s="35"/>
      <c r="I10" s="35"/>
      <c r="J10" s="35"/>
      <c r="K10" s="35"/>
      <c r="L10" s="74"/>
      <c r="M10" s="37" t="s">
        <v>32</v>
      </c>
      <c r="N10" s="29"/>
      <c r="O10" s="29"/>
      <c r="P10" s="30"/>
      <c r="Q10" s="38"/>
      <c r="R10" s="30"/>
      <c r="S10" s="31"/>
      <c r="T10" s="31"/>
      <c r="U10" s="31"/>
      <c r="V10" s="31"/>
      <c r="W10" s="31"/>
      <c r="X10" s="31"/>
      <c r="Y10" s="32"/>
    </row>
    <row r="11" spans="1:25" ht="28.5" customHeight="1" x14ac:dyDescent="0.25">
      <c r="A11" s="39">
        <v>2</v>
      </c>
      <c r="B11" s="34" t="s">
        <v>33</v>
      </c>
      <c r="C11" s="35"/>
      <c r="D11" s="40"/>
      <c r="E11" s="40"/>
      <c r="F11" s="40"/>
      <c r="G11" s="40"/>
      <c r="H11" s="40"/>
      <c r="I11" s="40"/>
      <c r="J11" s="40"/>
      <c r="K11" s="40"/>
      <c r="L11" s="74"/>
      <c r="M11" s="37" t="s">
        <v>32</v>
      </c>
      <c r="N11" s="30"/>
      <c r="O11" s="30"/>
      <c r="P11" s="30"/>
      <c r="Q11" s="38"/>
      <c r="R11" s="30"/>
      <c r="S11" s="32"/>
      <c r="T11" s="32"/>
      <c r="U11" s="32"/>
      <c r="V11" s="32"/>
      <c r="W11" s="32"/>
      <c r="X11" s="32"/>
      <c r="Y11" s="32"/>
    </row>
    <row r="12" spans="1:25" ht="21.75" customHeight="1" x14ac:dyDescent="0.25">
      <c r="A12" s="41">
        <v>3</v>
      </c>
      <c r="B12" s="41" t="s">
        <v>34</v>
      </c>
      <c r="C12" s="35"/>
      <c r="D12" s="40"/>
      <c r="E12" s="40"/>
      <c r="F12" s="40"/>
      <c r="G12" s="40"/>
      <c r="H12" s="40"/>
      <c r="I12" s="40"/>
      <c r="J12" s="40"/>
      <c r="K12" s="40"/>
      <c r="L12" s="74"/>
      <c r="M12" s="37" t="s">
        <v>32</v>
      </c>
      <c r="N12" s="30"/>
      <c r="O12" s="30"/>
      <c r="P12" s="30"/>
      <c r="Q12" s="38"/>
      <c r="R12" s="30"/>
      <c r="S12" s="32"/>
      <c r="T12" s="32"/>
      <c r="U12" s="32"/>
      <c r="V12" s="32"/>
      <c r="W12" s="32"/>
      <c r="X12" s="32"/>
      <c r="Y12" s="32"/>
    </row>
    <row r="13" spans="1:25" ht="30.75" customHeight="1" x14ac:dyDescent="0.25">
      <c r="A13" s="43">
        <v>4</v>
      </c>
      <c r="B13" s="44" t="s">
        <v>35</v>
      </c>
      <c r="C13" s="45" t="s">
        <v>36</v>
      </c>
      <c r="D13" s="49">
        <f>E13</f>
        <v>780</v>
      </c>
      <c r="E13" s="48">
        <v>780</v>
      </c>
      <c r="F13" s="47">
        <f>E13*1.2</f>
        <v>936</v>
      </c>
      <c r="G13" s="50">
        <v>16.899999999999999</v>
      </c>
      <c r="H13" s="47">
        <f>F13*G13</f>
        <v>15818.399999999998</v>
      </c>
      <c r="I13" s="50">
        <v>16.899999999999999</v>
      </c>
      <c r="J13" s="50"/>
      <c r="K13" s="50"/>
      <c r="L13" s="75" t="s">
        <v>132</v>
      </c>
      <c r="M13" s="44" t="s">
        <v>32</v>
      </c>
      <c r="N13" s="42"/>
      <c r="O13" s="42"/>
      <c r="P13" s="42"/>
      <c r="Q13" s="51"/>
      <c r="R13" s="42"/>
      <c r="S13" s="46" t="s">
        <v>37</v>
      </c>
      <c r="T13" s="46"/>
      <c r="U13" s="46"/>
      <c r="V13" s="42"/>
      <c r="W13" s="42"/>
      <c r="X13" s="46"/>
      <c r="Y13" s="46"/>
    </row>
    <row r="14" spans="1:25" ht="30.75" customHeight="1" x14ac:dyDescent="0.25">
      <c r="A14" s="43">
        <v>5</v>
      </c>
      <c r="B14" s="44" t="s">
        <v>38</v>
      </c>
      <c r="C14" s="45" t="s">
        <v>36</v>
      </c>
      <c r="D14" s="49">
        <f>E14</f>
        <v>1140</v>
      </c>
      <c r="E14" s="48">
        <v>1140</v>
      </c>
      <c r="F14" s="47">
        <f>E14*1.2</f>
        <v>1368</v>
      </c>
      <c r="G14" s="50">
        <v>737.2</v>
      </c>
      <c r="H14" s="47">
        <f>F14*G14</f>
        <v>1008489.6000000001</v>
      </c>
      <c r="I14" s="50">
        <v>737.2</v>
      </c>
      <c r="J14" s="50"/>
      <c r="K14" s="50"/>
      <c r="L14" s="75" t="s">
        <v>132</v>
      </c>
      <c r="M14" s="44" t="s">
        <v>32</v>
      </c>
      <c r="N14" s="42"/>
      <c r="O14" s="42"/>
      <c r="P14" s="42"/>
      <c r="Q14" s="51"/>
      <c r="R14" s="42"/>
      <c r="S14" s="46" t="s">
        <v>37</v>
      </c>
      <c r="T14" s="46"/>
      <c r="U14" s="46"/>
      <c r="V14" s="42"/>
      <c r="W14" s="42"/>
      <c r="X14" s="46"/>
      <c r="Y14" s="46"/>
    </row>
    <row r="15" spans="1:25" ht="33" customHeight="1" x14ac:dyDescent="0.25">
      <c r="A15" s="41">
        <v>6</v>
      </c>
      <c r="B15" s="3" t="s">
        <v>39</v>
      </c>
      <c r="C15" s="35"/>
      <c r="D15" s="40"/>
      <c r="E15" s="40"/>
      <c r="F15" s="40"/>
      <c r="G15" s="40"/>
      <c r="H15" s="40"/>
      <c r="I15" s="40"/>
      <c r="J15" s="40"/>
      <c r="K15" s="40"/>
      <c r="L15" s="75" t="s">
        <v>132</v>
      </c>
      <c r="M15" s="37" t="s">
        <v>32</v>
      </c>
      <c r="N15" s="30"/>
      <c r="O15" s="30"/>
      <c r="P15" s="30"/>
      <c r="Q15" s="38"/>
      <c r="R15" s="30"/>
      <c r="S15" s="32"/>
      <c r="T15" s="32"/>
      <c r="U15" s="32"/>
      <c r="V15" s="32"/>
      <c r="W15" s="32"/>
      <c r="X15" s="32"/>
      <c r="Y15" s="32"/>
    </row>
    <row r="16" spans="1:25" ht="65" x14ac:dyDescent="0.25">
      <c r="A16" s="43">
        <v>7</v>
      </c>
      <c r="B16" s="44" t="s">
        <v>40</v>
      </c>
      <c r="C16" s="45" t="s">
        <v>41</v>
      </c>
      <c r="D16" s="49">
        <f t="shared" ref="D16:D24" si="0">E16</f>
        <v>130000</v>
      </c>
      <c r="E16" s="48">
        <v>130000</v>
      </c>
      <c r="F16" s="47">
        <f t="shared" ref="F16:F24" si="1">E16*1.2</f>
        <v>156000</v>
      </c>
      <c r="G16" s="50">
        <v>2</v>
      </c>
      <c r="H16" s="47">
        <f t="shared" ref="H16:H24" si="2">F16*G16</f>
        <v>312000</v>
      </c>
      <c r="I16" s="50">
        <v>2</v>
      </c>
      <c r="J16" s="50"/>
      <c r="K16" s="50"/>
      <c r="L16" s="75" t="s">
        <v>132</v>
      </c>
      <c r="M16" s="44" t="s">
        <v>32</v>
      </c>
      <c r="N16" s="42"/>
      <c r="O16" s="42"/>
      <c r="P16" s="42"/>
      <c r="Q16" s="51"/>
      <c r="R16" s="42"/>
      <c r="S16" s="46" t="s">
        <v>37</v>
      </c>
      <c r="T16" s="46"/>
      <c r="U16" s="46"/>
      <c r="V16" s="42"/>
      <c r="W16" s="42"/>
      <c r="X16" s="46"/>
      <c r="Y16" s="46"/>
    </row>
    <row r="17" spans="1:25" ht="35.25" customHeight="1" x14ac:dyDescent="0.25">
      <c r="A17" s="43">
        <v>8</v>
      </c>
      <c r="B17" s="44" t="s">
        <v>42</v>
      </c>
      <c r="C17" s="45" t="s">
        <v>43</v>
      </c>
      <c r="D17" s="49">
        <f t="shared" si="0"/>
        <v>216040</v>
      </c>
      <c r="E17" s="48">
        <v>216040</v>
      </c>
      <c r="F17" s="47">
        <f t="shared" si="1"/>
        <v>259248</v>
      </c>
      <c r="G17" s="50">
        <v>7.2999999999999995E-2</v>
      </c>
      <c r="H17" s="47">
        <f t="shared" si="2"/>
        <v>18925.103999999999</v>
      </c>
      <c r="I17" s="50">
        <v>7.2999999999999995E-2</v>
      </c>
      <c r="J17" s="50"/>
      <c r="K17" s="50"/>
      <c r="L17" s="75" t="s">
        <v>132</v>
      </c>
      <c r="M17" s="44" t="s">
        <v>32</v>
      </c>
      <c r="N17" s="42"/>
      <c r="O17" s="42"/>
      <c r="P17" s="42"/>
      <c r="Q17" s="51"/>
      <c r="R17" s="42"/>
      <c r="S17" s="46" t="s">
        <v>37</v>
      </c>
      <c r="T17" s="46"/>
      <c r="U17" s="46"/>
      <c r="V17" s="42"/>
      <c r="W17" s="42"/>
      <c r="X17" s="46"/>
      <c r="Y17" s="46"/>
    </row>
    <row r="18" spans="1:25" ht="35.25" customHeight="1" x14ac:dyDescent="0.25">
      <c r="A18" s="43">
        <v>9</v>
      </c>
      <c r="B18" s="44" t="s">
        <v>44</v>
      </c>
      <c r="C18" s="45" t="s">
        <v>43</v>
      </c>
      <c r="D18" s="49">
        <f t="shared" si="0"/>
        <v>234300</v>
      </c>
      <c r="E18" s="48">
        <v>234300</v>
      </c>
      <c r="F18" s="47">
        <f t="shared" si="1"/>
        <v>281160</v>
      </c>
      <c r="G18" s="50">
        <v>8.0000000000000002E-3</v>
      </c>
      <c r="H18" s="47">
        <f t="shared" si="2"/>
        <v>2249.2800000000002</v>
      </c>
      <c r="I18" s="50">
        <v>8.0000000000000002E-3</v>
      </c>
      <c r="J18" s="50"/>
      <c r="K18" s="50"/>
      <c r="L18" s="75" t="s">
        <v>132</v>
      </c>
      <c r="M18" s="44" t="s">
        <v>32</v>
      </c>
      <c r="N18" s="42" t="s">
        <v>45</v>
      </c>
      <c r="O18" s="42" t="s">
        <v>46</v>
      </c>
      <c r="P18" s="42" t="s">
        <v>47</v>
      </c>
      <c r="Q18" s="51">
        <v>8.0000000000000002E-3</v>
      </c>
      <c r="R18" s="42" t="s">
        <v>48</v>
      </c>
      <c r="S18" s="46" t="s">
        <v>37</v>
      </c>
      <c r="T18" s="46"/>
      <c r="U18" s="46"/>
      <c r="V18" s="42"/>
      <c r="W18" s="42"/>
      <c r="X18" s="46"/>
      <c r="Y18" s="46"/>
    </row>
    <row r="19" spans="1:25" ht="52" x14ac:dyDescent="0.25">
      <c r="A19" s="43">
        <v>10</v>
      </c>
      <c r="B19" s="44" t="s">
        <v>49</v>
      </c>
      <c r="C19" s="45" t="s">
        <v>50</v>
      </c>
      <c r="D19" s="49">
        <f t="shared" si="0"/>
        <v>5530</v>
      </c>
      <c r="E19" s="48">
        <v>5530</v>
      </c>
      <c r="F19" s="47">
        <f t="shared" si="1"/>
        <v>6636</v>
      </c>
      <c r="G19" s="50">
        <v>26</v>
      </c>
      <c r="H19" s="47">
        <f t="shared" si="2"/>
        <v>172536</v>
      </c>
      <c r="I19" s="50">
        <v>26</v>
      </c>
      <c r="J19" s="50"/>
      <c r="K19" s="50"/>
      <c r="L19" s="75" t="s">
        <v>132</v>
      </c>
      <c r="M19" s="44" t="s">
        <v>32</v>
      </c>
      <c r="N19" s="42"/>
      <c r="O19" s="42"/>
      <c r="P19" s="42"/>
      <c r="Q19" s="51"/>
      <c r="R19" s="42" t="s">
        <v>48</v>
      </c>
      <c r="S19" s="46" t="s">
        <v>37</v>
      </c>
      <c r="T19" s="46"/>
      <c r="U19" s="46"/>
      <c r="V19" s="42"/>
      <c r="W19" s="42"/>
      <c r="X19" s="46"/>
      <c r="Y19" s="46"/>
    </row>
    <row r="20" spans="1:25" ht="27.75" customHeight="1" x14ac:dyDescent="0.25">
      <c r="A20" s="43">
        <v>11</v>
      </c>
      <c r="B20" s="44" t="s">
        <v>51</v>
      </c>
      <c r="C20" s="45" t="s">
        <v>52</v>
      </c>
      <c r="D20" s="49">
        <f t="shared" si="0"/>
        <v>2700</v>
      </c>
      <c r="E20" s="48">
        <v>2700</v>
      </c>
      <c r="F20" s="47">
        <f t="shared" si="1"/>
        <v>3240</v>
      </c>
      <c r="G20" s="50">
        <v>3</v>
      </c>
      <c r="H20" s="47">
        <f t="shared" si="2"/>
        <v>9720</v>
      </c>
      <c r="I20" s="50">
        <v>3</v>
      </c>
      <c r="J20" s="50"/>
      <c r="K20" s="50"/>
      <c r="L20" s="75" t="s">
        <v>132</v>
      </c>
      <c r="M20" s="44" t="s">
        <v>32</v>
      </c>
      <c r="N20" s="42"/>
      <c r="O20" s="42"/>
      <c r="P20" s="42"/>
      <c r="Q20" s="51"/>
      <c r="R20" s="42" t="s">
        <v>48</v>
      </c>
      <c r="S20" s="46" t="s">
        <v>37</v>
      </c>
      <c r="T20" s="46"/>
      <c r="U20" s="46"/>
      <c r="V20" s="42"/>
      <c r="W20" s="42"/>
      <c r="X20" s="46"/>
      <c r="Y20" s="46"/>
    </row>
    <row r="21" spans="1:25" ht="52" x14ac:dyDescent="0.25">
      <c r="A21" s="43">
        <v>12</v>
      </c>
      <c r="B21" s="44" t="s">
        <v>53</v>
      </c>
      <c r="C21" s="45" t="s">
        <v>52</v>
      </c>
      <c r="D21" s="49">
        <f t="shared" si="0"/>
        <v>40000</v>
      </c>
      <c r="E21" s="48">
        <v>40000</v>
      </c>
      <c r="F21" s="47">
        <f t="shared" si="1"/>
        <v>48000</v>
      </c>
      <c r="G21" s="50">
        <v>5</v>
      </c>
      <c r="H21" s="47">
        <f t="shared" si="2"/>
        <v>240000</v>
      </c>
      <c r="I21" s="50">
        <v>5</v>
      </c>
      <c r="J21" s="50"/>
      <c r="K21" s="50"/>
      <c r="L21" s="75" t="s">
        <v>132</v>
      </c>
      <c r="M21" s="44" t="s">
        <v>32</v>
      </c>
      <c r="N21" s="42"/>
      <c r="O21" s="42"/>
      <c r="P21" s="42"/>
      <c r="Q21" s="51"/>
      <c r="R21" s="42" t="s">
        <v>48</v>
      </c>
      <c r="S21" s="46" t="s">
        <v>37</v>
      </c>
      <c r="T21" s="46"/>
      <c r="U21" s="46"/>
      <c r="V21" s="42"/>
      <c r="W21" s="42"/>
      <c r="X21" s="46"/>
      <c r="Y21" s="46"/>
    </row>
    <row r="22" spans="1:25" ht="52" x14ac:dyDescent="0.25">
      <c r="A22" s="43">
        <v>13</v>
      </c>
      <c r="B22" s="44" t="s">
        <v>54</v>
      </c>
      <c r="C22" s="45" t="s">
        <v>52</v>
      </c>
      <c r="D22" s="49">
        <f t="shared" si="0"/>
        <v>40000</v>
      </c>
      <c r="E22" s="48">
        <v>40000</v>
      </c>
      <c r="F22" s="47">
        <f t="shared" si="1"/>
        <v>48000</v>
      </c>
      <c r="G22" s="50">
        <v>1</v>
      </c>
      <c r="H22" s="47">
        <f t="shared" si="2"/>
        <v>48000</v>
      </c>
      <c r="I22" s="50">
        <v>1</v>
      </c>
      <c r="J22" s="50"/>
      <c r="K22" s="50"/>
      <c r="L22" s="75" t="s">
        <v>132</v>
      </c>
      <c r="M22" s="44" t="s">
        <v>32</v>
      </c>
      <c r="N22" s="42"/>
      <c r="O22" s="42"/>
      <c r="P22" s="42"/>
      <c r="Q22" s="51"/>
      <c r="R22" s="42" t="s">
        <v>48</v>
      </c>
      <c r="S22" s="46" t="s">
        <v>37</v>
      </c>
      <c r="T22" s="46"/>
      <c r="U22" s="46"/>
      <c r="V22" s="42"/>
      <c r="W22" s="42"/>
      <c r="X22" s="46"/>
      <c r="Y22" s="46"/>
    </row>
    <row r="23" spans="1:25" ht="21" customHeight="1" x14ac:dyDescent="0.25">
      <c r="A23" s="43">
        <v>14</v>
      </c>
      <c r="B23" s="44" t="s">
        <v>55</v>
      </c>
      <c r="C23" s="45" t="s">
        <v>52</v>
      </c>
      <c r="D23" s="49">
        <f t="shared" si="0"/>
        <v>1100</v>
      </c>
      <c r="E23" s="48">
        <v>1100</v>
      </c>
      <c r="F23" s="47">
        <f t="shared" si="1"/>
        <v>1320</v>
      </c>
      <c r="G23" s="50">
        <v>1</v>
      </c>
      <c r="H23" s="47">
        <f t="shared" si="2"/>
        <v>1320</v>
      </c>
      <c r="I23" s="50">
        <v>1</v>
      </c>
      <c r="J23" s="50"/>
      <c r="K23" s="50"/>
      <c r="L23" s="75" t="s">
        <v>132</v>
      </c>
      <c r="M23" s="44" t="s">
        <v>32</v>
      </c>
      <c r="N23" s="42"/>
      <c r="O23" s="42"/>
      <c r="P23" s="42"/>
      <c r="Q23" s="51"/>
      <c r="R23" s="42" t="s">
        <v>48</v>
      </c>
      <c r="S23" s="46" t="s">
        <v>37</v>
      </c>
      <c r="T23" s="46"/>
      <c r="U23" s="46"/>
      <c r="V23" s="42"/>
      <c r="W23" s="42"/>
      <c r="X23" s="46"/>
      <c r="Y23" s="46"/>
    </row>
    <row r="24" spans="1:25" ht="52" x14ac:dyDescent="0.25">
      <c r="A24" s="43">
        <v>15</v>
      </c>
      <c r="B24" s="44" t="s">
        <v>56</v>
      </c>
      <c r="C24" s="45" t="s">
        <v>52</v>
      </c>
      <c r="D24" s="49">
        <f t="shared" si="0"/>
        <v>3600</v>
      </c>
      <c r="E24" s="48">
        <v>3600</v>
      </c>
      <c r="F24" s="47">
        <f t="shared" si="1"/>
        <v>4320</v>
      </c>
      <c r="G24" s="50">
        <v>1</v>
      </c>
      <c r="H24" s="47">
        <f t="shared" si="2"/>
        <v>4320</v>
      </c>
      <c r="I24" s="50">
        <v>1</v>
      </c>
      <c r="J24" s="50"/>
      <c r="K24" s="50"/>
      <c r="L24" s="75" t="s">
        <v>132</v>
      </c>
      <c r="M24" s="44" t="s">
        <v>32</v>
      </c>
      <c r="N24" s="42"/>
      <c r="O24" s="42"/>
      <c r="P24" s="42"/>
      <c r="Q24" s="51"/>
      <c r="R24" s="42" t="s">
        <v>48</v>
      </c>
      <c r="S24" s="46" t="s">
        <v>37</v>
      </c>
      <c r="T24" s="46"/>
      <c r="U24" s="46"/>
      <c r="V24" s="42"/>
      <c r="W24" s="42"/>
      <c r="X24" s="46"/>
      <c r="Y24" s="46"/>
    </row>
    <row r="25" spans="1:25" ht="21.75" customHeight="1" x14ac:dyDescent="0.25">
      <c r="A25" s="41">
        <v>16</v>
      </c>
      <c r="B25" s="52" t="s">
        <v>57</v>
      </c>
      <c r="C25" s="35"/>
      <c r="D25" s="40"/>
      <c r="E25" s="40"/>
      <c r="F25" s="40"/>
      <c r="G25" s="40"/>
      <c r="H25" s="40"/>
      <c r="I25" s="40"/>
      <c r="J25" s="40"/>
      <c r="K25" s="40"/>
      <c r="L25" s="75" t="s">
        <v>132</v>
      </c>
      <c r="M25" s="37" t="s">
        <v>32</v>
      </c>
      <c r="N25" s="30"/>
      <c r="O25" s="30"/>
      <c r="P25" s="30"/>
      <c r="Q25" s="38"/>
      <c r="R25" s="30"/>
      <c r="S25" s="32"/>
      <c r="T25" s="32"/>
      <c r="U25" s="32"/>
      <c r="V25" s="32"/>
      <c r="W25" s="32"/>
      <c r="X25" s="32"/>
      <c r="Y25" s="32"/>
    </row>
    <row r="26" spans="1:25" ht="21.75" customHeight="1" x14ac:dyDescent="0.25">
      <c r="A26" s="43">
        <v>17</v>
      </c>
      <c r="B26" s="44" t="s">
        <v>58</v>
      </c>
      <c r="C26" s="45" t="s">
        <v>52</v>
      </c>
      <c r="D26" s="49">
        <f t="shared" ref="D26:D31" si="3">E26</f>
        <v>1175</v>
      </c>
      <c r="E26" s="48">
        <v>1175</v>
      </c>
      <c r="F26" s="47">
        <f t="shared" ref="F26:F31" si="4">E26*1.2</f>
        <v>1410</v>
      </c>
      <c r="G26" s="50">
        <v>1</v>
      </c>
      <c r="H26" s="47">
        <f t="shared" ref="H26:H31" si="5">F26*G26</f>
        <v>1410</v>
      </c>
      <c r="I26" s="50">
        <v>1</v>
      </c>
      <c r="J26" s="50"/>
      <c r="K26" s="50">
        <v>1</v>
      </c>
      <c r="L26" s="75" t="s">
        <v>132</v>
      </c>
      <c r="M26" s="44" t="s">
        <v>32</v>
      </c>
      <c r="N26" s="42" t="s">
        <v>59</v>
      </c>
      <c r="O26" s="42" t="s">
        <v>60</v>
      </c>
      <c r="P26" s="42" t="s">
        <v>61</v>
      </c>
      <c r="Q26" s="51">
        <v>1</v>
      </c>
      <c r="R26" s="42" t="s">
        <v>62</v>
      </c>
      <c r="S26" s="46"/>
      <c r="T26" s="46" t="s">
        <v>63</v>
      </c>
      <c r="U26" s="46" t="s">
        <v>64</v>
      </c>
      <c r="V26" s="42"/>
      <c r="W26" s="42"/>
      <c r="X26" s="46"/>
      <c r="Y26" s="46"/>
    </row>
    <row r="27" spans="1:25" ht="21.75" customHeight="1" x14ac:dyDescent="0.25">
      <c r="A27" s="43">
        <v>18</v>
      </c>
      <c r="B27" s="44" t="s">
        <v>65</v>
      </c>
      <c r="C27" s="45" t="s">
        <v>52</v>
      </c>
      <c r="D27" s="49">
        <f t="shared" si="3"/>
        <v>210</v>
      </c>
      <c r="E27" s="48">
        <v>210</v>
      </c>
      <c r="F27" s="47">
        <f t="shared" si="4"/>
        <v>252</v>
      </c>
      <c r="G27" s="50">
        <v>1</v>
      </c>
      <c r="H27" s="47">
        <f t="shared" si="5"/>
        <v>252</v>
      </c>
      <c r="I27" s="50"/>
      <c r="J27" s="50">
        <v>1</v>
      </c>
      <c r="K27" s="50"/>
      <c r="L27" s="75" t="s">
        <v>132</v>
      </c>
      <c r="M27" s="44" t="s">
        <v>32</v>
      </c>
      <c r="N27" s="42"/>
      <c r="O27" s="42"/>
      <c r="P27" s="42"/>
      <c r="Q27" s="51"/>
      <c r="R27" s="42" t="s">
        <v>62</v>
      </c>
      <c r="S27" s="46" t="s">
        <v>37</v>
      </c>
      <c r="T27" s="46"/>
      <c r="U27" s="46"/>
      <c r="V27" s="42"/>
      <c r="W27" s="42"/>
      <c r="X27" s="46"/>
      <c r="Y27" s="46"/>
    </row>
    <row r="28" spans="1:25" ht="59.25" customHeight="1" x14ac:dyDescent="0.25">
      <c r="A28" s="43">
        <v>19</v>
      </c>
      <c r="B28" s="44" t="s">
        <v>66</v>
      </c>
      <c r="C28" s="45" t="s">
        <v>52</v>
      </c>
      <c r="D28" s="49">
        <f t="shared" si="3"/>
        <v>510</v>
      </c>
      <c r="E28" s="48">
        <v>510</v>
      </c>
      <c r="F28" s="47">
        <f t="shared" si="4"/>
        <v>612</v>
      </c>
      <c r="G28" s="50">
        <v>22</v>
      </c>
      <c r="H28" s="47">
        <f t="shared" si="5"/>
        <v>13464</v>
      </c>
      <c r="I28" s="50"/>
      <c r="J28" s="50">
        <v>22</v>
      </c>
      <c r="K28" s="50"/>
      <c r="L28" s="75" t="s">
        <v>132</v>
      </c>
      <c r="M28" s="44" t="s">
        <v>32</v>
      </c>
      <c r="N28" s="42"/>
      <c r="O28" s="42"/>
      <c r="P28" s="42"/>
      <c r="Q28" s="51"/>
      <c r="R28" s="42" t="s">
        <v>62</v>
      </c>
      <c r="S28" s="46" t="s">
        <v>37</v>
      </c>
      <c r="T28" s="46"/>
      <c r="U28" s="46"/>
      <c r="V28" s="42"/>
      <c r="W28" s="42"/>
      <c r="X28" s="46"/>
      <c r="Y28" s="46"/>
    </row>
    <row r="29" spans="1:25" ht="20.25" customHeight="1" x14ac:dyDescent="0.25">
      <c r="A29" s="43">
        <v>20</v>
      </c>
      <c r="B29" s="44" t="s">
        <v>67</v>
      </c>
      <c r="C29" s="45" t="s">
        <v>50</v>
      </c>
      <c r="D29" s="49">
        <f t="shared" si="3"/>
        <v>8</v>
      </c>
      <c r="E29" s="48">
        <v>8</v>
      </c>
      <c r="F29" s="47">
        <f t="shared" si="4"/>
        <v>9.6</v>
      </c>
      <c r="G29" s="50">
        <v>35</v>
      </c>
      <c r="H29" s="47">
        <f t="shared" si="5"/>
        <v>336</v>
      </c>
      <c r="I29" s="50"/>
      <c r="J29" s="50">
        <v>35</v>
      </c>
      <c r="K29" s="50"/>
      <c r="L29" s="75" t="s">
        <v>132</v>
      </c>
      <c r="M29" s="44" t="s">
        <v>32</v>
      </c>
      <c r="N29" s="42"/>
      <c r="O29" s="42"/>
      <c r="P29" s="42"/>
      <c r="Q29" s="51"/>
      <c r="R29" s="42" t="s">
        <v>62</v>
      </c>
      <c r="S29" s="46" t="s">
        <v>37</v>
      </c>
      <c r="T29" s="46"/>
      <c r="U29" s="46"/>
      <c r="V29" s="42"/>
      <c r="W29" s="42"/>
      <c r="X29" s="46"/>
      <c r="Y29" s="46"/>
    </row>
    <row r="30" spans="1:25" ht="20.25" customHeight="1" x14ac:dyDescent="0.25">
      <c r="A30" s="43">
        <v>21</v>
      </c>
      <c r="B30" s="44" t="s">
        <v>68</v>
      </c>
      <c r="C30" s="45" t="s">
        <v>69</v>
      </c>
      <c r="D30" s="49">
        <f t="shared" si="3"/>
        <v>128</v>
      </c>
      <c r="E30" s="48">
        <v>128</v>
      </c>
      <c r="F30" s="47">
        <f t="shared" si="4"/>
        <v>153.6</v>
      </c>
      <c r="G30" s="50">
        <v>0.4</v>
      </c>
      <c r="H30" s="47">
        <f t="shared" si="5"/>
        <v>61.44</v>
      </c>
      <c r="I30" s="50"/>
      <c r="J30" s="50">
        <v>0.4</v>
      </c>
      <c r="K30" s="50"/>
      <c r="L30" s="75" t="s">
        <v>132</v>
      </c>
      <c r="M30" s="44" t="s">
        <v>32</v>
      </c>
      <c r="N30" s="42"/>
      <c r="O30" s="42"/>
      <c r="P30" s="42"/>
      <c r="Q30" s="51"/>
      <c r="R30" s="42" t="s">
        <v>62</v>
      </c>
      <c r="S30" s="46" t="s">
        <v>37</v>
      </c>
      <c r="T30" s="46"/>
      <c r="U30" s="46"/>
      <c r="V30" s="42"/>
      <c r="W30" s="42"/>
      <c r="X30" s="46"/>
      <c r="Y30" s="46"/>
    </row>
    <row r="31" spans="1:25" ht="20.25" customHeight="1" x14ac:dyDescent="0.25">
      <c r="A31" s="43">
        <v>22</v>
      </c>
      <c r="B31" s="44" t="s">
        <v>70</v>
      </c>
      <c r="C31" s="45" t="s">
        <v>69</v>
      </c>
      <c r="D31" s="49">
        <f t="shared" si="3"/>
        <v>152</v>
      </c>
      <c r="E31" s="48">
        <v>152</v>
      </c>
      <c r="F31" s="47">
        <f t="shared" si="4"/>
        <v>182.4</v>
      </c>
      <c r="G31" s="50">
        <v>1.22</v>
      </c>
      <c r="H31" s="47">
        <f t="shared" si="5"/>
        <v>222.52799999999999</v>
      </c>
      <c r="I31" s="50"/>
      <c r="J31" s="50">
        <v>1.22</v>
      </c>
      <c r="K31" s="50"/>
      <c r="L31" s="75" t="s">
        <v>132</v>
      </c>
      <c r="M31" s="44" t="s">
        <v>32</v>
      </c>
      <c r="N31" s="42"/>
      <c r="O31" s="42"/>
      <c r="P31" s="42"/>
      <c r="Q31" s="51"/>
      <c r="R31" s="42" t="s">
        <v>62</v>
      </c>
      <c r="S31" s="46" t="s">
        <v>37</v>
      </c>
      <c r="T31" s="46"/>
      <c r="U31" s="46"/>
      <c r="V31" s="42"/>
      <c r="W31" s="42"/>
      <c r="X31" s="46"/>
      <c r="Y31" s="46"/>
    </row>
    <row r="32" spans="1:25" ht="21.75" customHeight="1" x14ac:dyDescent="0.25">
      <c r="A32" s="41">
        <v>23</v>
      </c>
      <c r="B32" s="52" t="s">
        <v>71</v>
      </c>
      <c r="C32" s="35"/>
      <c r="D32" s="40"/>
      <c r="E32" s="40"/>
      <c r="F32" s="40"/>
      <c r="G32" s="40"/>
      <c r="H32" s="40"/>
      <c r="I32" s="40"/>
      <c r="J32" s="40"/>
      <c r="K32" s="40"/>
      <c r="L32" s="75" t="s">
        <v>132</v>
      </c>
      <c r="M32" s="37" t="s">
        <v>32</v>
      </c>
      <c r="N32" s="30"/>
      <c r="O32" s="30"/>
      <c r="P32" s="30"/>
      <c r="Q32" s="38"/>
      <c r="R32" s="30"/>
      <c r="S32" s="32"/>
      <c r="T32" s="32"/>
      <c r="U32" s="32"/>
      <c r="V32" s="32"/>
      <c r="W32" s="32"/>
      <c r="X32" s="32"/>
      <c r="Y32" s="32"/>
    </row>
    <row r="33" spans="1:25" ht="24" customHeight="1" x14ac:dyDescent="0.25">
      <c r="A33" s="43">
        <v>24</v>
      </c>
      <c r="B33" s="44" t="s">
        <v>72</v>
      </c>
      <c r="C33" s="45" t="s">
        <v>43</v>
      </c>
      <c r="D33" s="49">
        <f t="shared" ref="D33:D40" si="6">E33</f>
        <v>120000</v>
      </c>
      <c r="E33" s="48">
        <v>120000</v>
      </c>
      <c r="F33" s="47">
        <f t="shared" ref="F33:F40" si="7">E33*1.2</f>
        <v>144000</v>
      </c>
      <c r="G33" s="50">
        <v>0.34100000000000003</v>
      </c>
      <c r="H33" s="47">
        <f t="shared" ref="H33:H40" si="8">F33*G33</f>
        <v>49104.000000000007</v>
      </c>
      <c r="I33" s="50">
        <v>0.34100000000000003</v>
      </c>
      <c r="J33" s="50"/>
      <c r="K33" s="50"/>
      <c r="L33" s="75" t="s">
        <v>132</v>
      </c>
      <c r="M33" s="44" t="s">
        <v>32</v>
      </c>
      <c r="N33" s="42"/>
      <c r="O33" s="42"/>
      <c r="P33" s="42"/>
      <c r="Q33" s="51"/>
      <c r="R33" s="42" t="s">
        <v>62</v>
      </c>
      <c r="S33" s="46" t="s">
        <v>37</v>
      </c>
      <c r="T33" s="46"/>
      <c r="U33" s="46"/>
      <c r="V33" s="42"/>
      <c r="W33" s="42"/>
      <c r="X33" s="46"/>
      <c r="Y33" s="46"/>
    </row>
    <row r="34" spans="1:25" ht="24" customHeight="1" x14ac:dyDescent="0.25">
      <c r="A34" s="43">
        <v>25</v>
      </c>
      <c r="B34" s="44" t="s">
        <v>73</v>
      </c>
      <c r="C34" s="45" t="s">
        <v>43</v>
      </c>
      <c r="D34" s="49">
        <f t="shared" si="6"/>
        <v>77500</v>
      </c>
      <c r="E34" s="48">
        <v>77500</v>
      </c>
      <c r="F34" s="47">
        <f t="shared" si="7"/>
        <v>93000</v>
      </c>
      <c r="G34" s="50">
        <v>2E-3</v>
      </c>
      <c r="H34" s="47">
        <f t="shared" si="8"/>
        <v>186</v>
      </c>
      <c r="I34" s="50"/>
      <c r="J34" s="50">
        <v>2E-3</v>
      </c>
      <c r="K34" s="50"/>
      <c r="L34" s="75" t="s">
        <v>132</v>
      </c>
      <c r="M34" s="44" t="s">
        <v>32</v>
      </c>
      <c r="N34" s="42"/>
      <c r="O34" s="42"/>
      <c r="P34" s="42"/>
      <c r="Q34" s="51"/>
      <c r="R34" s="42" t="s">
        <v>62</v>
      </c>
      <c r="S34" s="46" t="s">
        <v>37</v>
      </c>
      <c r="T34" s="46"/>
      <c r="U34" s="46"/>
      <c r="V34" s="42"/>
      <c r="W34" s="42"/>
      <c r="X34" s="46"/>
      <c r="Y34" s="46"/>
    </row>
    <row r="35" spans="1:25" ht="24" customHeight="1" x14ac:dyDescent="0.25">
      <c r="A35" s="43">
        <v>26</v>
      </c>
      <c r="B35" s="44" t="s">
        <v>74</v>
      </c>
      <c r="C35" s="45" t="s">
        <v>52</v>
      </c>
      <c r="D35" s="49">
        <f t="shared" si="6"/>
        <v>24</v>
      </c>
      <c r="E35" s="48">
        <v>24</v>
      </c>
      <c r="F35" s="47">
        <f t="shared" si="7"/>
        <v>28.799999999999997</v>
      </c>
      <c r="G35" s="50">
        <v>12</v>
      </c>
      <c r="H35" s="47">
        <f t="shared" si="8"/>
        <v>345.59999999999997</v>
      </c>
      <c r="I35" s="50"/>
      <c r="J35" s="50">
        <v>12</v>
      </c>
      <c r="K35" s="50"/>
      <c r="L35" s="75" t="s">
        <v>132</v>
      </c>
      <c r="M35" s="44" t="s">
        <v>32</v>
      </c>
      <c r="N35" s="42"/>
      <c r="O35" s="42"/>
      <c r="P35" s="42"/>
      <c r="Q35" s="51"/>
      <c r="R35" s="42" t="s">
        <v>62</v>
      </c>
      <c r="S35" s="46" t="s">
        <v>37</v>
      </c>
      <c r="T35" s="46"/>
      <c r="U35" s="46"/>
      <c r="V35" s="42"/>
      <c r="W35" s="42"/>
      <c r="X35" s="46"/>
      <c r="Y35" s="46"/>
    </row>
    <row r="36" spans="1:25" ht="24" customHeight="1" x14ac:dyDescent="0.25">
      <c r="A36" s="43">
        <v>27</v>
      </c>
      <c r="B36" s="44" t="s">
        <v>75</v>
      </c>
      <c r="C36" s="45" t="s">
        <v>52</v>
      </c>
      <c r="D36" s="49">
        <f t="shared" si="6"/>
        <v>10</v>
      </c>
      <c r="E36" s="48">
        <v>10</v>
      </c>
      <c r="F36" s="47">
        <f t="shared" si="7"/>
        <v>12</v>
      </c>
      <c r="G36" s="50">
        <v>12</v>
      </c>
      <c r="H36" s="47">
        <f t="shared" si="8"/>
        <v>144</v>
      </c>
      <c r="I36" s="50"/>
      <c r="J36" s="50">
        <v>12</v>
      </c>
      <c r="K36" s="50"/>
      <c r="L36" s="75" t="s">
        <v>132</v>
      </c>
      <c r="M36" s="44" t="s">
        <v>32</v>
      </c>
      <c r="N36" s="42"/>
      <c r="O36" s="42"/>
      <c r="P36" s="42"/>
      <c r="Q36" s="51"/>
      <c r="R36" s="42" t="s">
        <v>62</v>
      </c>
      <c r="S36" s="46" t="s">
        <v>37</v>
      </c>
      <c r="T36" s="46"/>
      <c r="U36" s="46"/>
      <c r="V36" s="42"/>
      <c r="W36" s="42"/>
      <c r="X36" s="46"/>
      <c r="Y36" s="46"/>
    </row>
    <row r="37" spans="1:25" ht="24" customHeight="1" x14ac:dyDescent="0.25">
      <c r="A37" s="43">
        <v>28</v>
      </c>
      <c r="B37" s="44" t="s">
        <v>76</v>
      </c>
      <c r="C37" s="45" t="s">
        <v>52</v>
      </c>
      <c r="D37" s="49">
        <f t="shared" si="6"/>
        <v>12</v>
      </c>
      <c r="E37" s="48">
        <v>12</v>
      </c>
      <c r="F37" s="47">
        <f t="shared" si="7"/>
        <v>14.399999999999999</v>
      </c>
      <c r="G37" s="50">
        <v>12</v>
      </c>
      <c r="H37" s="47">
        <f t="shared" si="8"/>
        <v>172.79999999999998</v>
      </c>
      <c r="I37" s="50"/>
      <c r="J37" s="50">
        <v>12</v>
      </c>
      <c r="K37" s="50"/>
      <c r="L37" s="75" t="s">
        <v>132</v>
      </c>
      <c r="M37" s="44" t="s">
        <v>32</v>
      </c>
      <c r="N37" s="42"/>
      <c r="O37" s="42"/>
      <c r="P37" s="42"/>
      <c r="Q37" s="51"/>
      <c r="R37" s="42" t="s">
        <v>62</v>
      </c>
      <c r="S37" s="46" t="s">
        <v>37</v>
      </c>
      <c r="T37" s="46"/>
      <c r="U37" s="46"/>
      <c r="V37" s="42"/>
      <c r="W37" s="42"/>
      <c r="X37" s="46"/>
      <c r="Y37" s="46"/>
    </row>
    <row r="38" spans="1:25" ht="24" customHeight="1" x14ac:dyDescent="0.25">
      <c r="A38" s="43">
        <v>29</v>
      </c>
      <c r="B38" s="44" t="s">
        <v>77</v>
      </c>
      <c r="C38" s="45" t="s">
        <v>50</v>
      </c>
      <c r="D38" s="49">
        <f t="shared" si="6"/>
        <v>8</v>
      </c>
      <c r="E38" s="48">
        <v>8</v>
      </c>
      <c r="F38" s="47">
        <f t="shared" si="7"/>
        <v>9.6</v>
      </c>
      <c r="G38" s="50">
        <v>10</v>
      </c>
      <c r="H38" s="47">
        <f t="shared" si="8"/>
        <v>96</v>
      </c>
      <c r="I38" s="50"/>
      <c r="J38" s="50">
        <v>10</v>
      </c>
      <c r="K38" s="50"/>
      <c r="L38" s="75" t="s">
        <v>132</v>
      </c>
      <c r="M38" s="44" t="s">
        <v>32</v>
      </c>
      <c r="N38" s="42"/>
      <c r="O38" s="42"/>
      <c r="P38" s="42"/>
      <c r="Q38" s="51"/>
      <c r="R38" s="42" t="s">
        <v>62</v>
      </c>
      <c r="S38" s="46" t="s">
        <v>37</v>
      </c>
      <c r="T38" s="46"/>
      <c r="U38" s="46"/>
      <c r="V38" s="42"/>
      <c r="W38" s="42"/>
      <c r="X38" s="46"/>
      <c r="Y38" s="46"/>
    </row>
    <row r="39" spans="1:25" ht="24" customHeight="1" x14ac:dyDescent="0.25">
      <c r="A39" s="43">
        <v>30</v>
      </c>
      <c r="B39" s="44" t="s">
        <v>78</v>
      </c>
      <c r="C39" s="45" t="s">
        <v>69</v>
      </c>
      <c r="D39" s="49">
        <f t="shared" si="6"/>
        <v>895</v>
      </c>
      <c r="E39" s="48">
        <v>895</v>
      </c>
      <c r="F39" s="47">
        <f t="shared" si="7"/>
        <v>1074</v>
      </c>
      <c r="G39" s="50">
        <v>11</v>
      </c>
      <c r="H39" s="47">
        <f t="shared" si="8"/>
        <v>11814</v>
      </c>
      <c r="I39" s="50"/>
      <c r="J39" s="50">
        <v>11</v>
      </c>
      <c r="K39" s="50"/>
      <c r="L39" s="75" t="s">
        <v>132</v>
      </c>
      <c r="M39" s="44" t="s">
        <v>32</v>
      </c>
      <c r="N39" s="42"/>
      <c r="O39" s="42"/>
      <c r="P39" s="42"/>
      <c r="Q39" s="51"/>
      <c r="R39" s="42" t="s">
        <v>62</v>
      </c>
      <c r="S39" s="46" t="s">
        <v>37</v>
      </c>
      <c r="T39" s="46"/>
      <c r="U39" s="46"/>
      <c r="V39" s="42"/>
      <c r="W39" s="42"/>
      <c r="X39" s="46"/>
      <c r="Y39" s="46"/>
    </row>
    <row r="40" spans="1:25" ht="24" customHeight="1" x14ac:dyDescent="0.25">
      <c r="A40" s="43">
        <v>31</v>
      </c>
      <c r="B40" s="44" t="s">
        <v>79</v>
      </c>
      <c r="C40" s="45" t="s">
        <v>69</v>
      </c>
      <c r="D40" s="49">
        <f t="shared" si="6"/>
        <v>49</v>
      </c>
      <c r="E40" s="48">
        <v>49</v>
      </c>
      <c r="F40" s="47">
        <f t="shared" si="7"/>
        <v>58.8</v>
      </c>
      <c r="G40" s="50">
        <v>30</v>
      </c>
      <c r="H40" s="47">
        <f t="shared" si="8"/>
        <v>1764</v>
      </c>
      <c r="I40" s="50"/>
      <c r="J40" s="50">
        <v>30</v>
      </c>
      <c r="K40" s="50"/>
      <c r="L40" s="75" t="s">
        <v>132</v>
      </c>
      <c r="M40" s="44" t="s">
        <v>32</v>
      </c>
      <c r="N40" s="42"/>
      <c r="O40" s="42"/>
      <c r="P40" s="42"/>
      <c r="Q40" s="51"/>
      <c r="R40" s="42" t="s">
        <v>62</v>
      </c>
      <c r="S40" s="46" t="s">
        <v>37</v>
      </c>
      <c r="T40" s="46"/>
      <c r="U40" s="46"/>
      <c r="V40" s="42"/>
      <c r="W40" s="42"/>
      <c r="X40" s="46"/>
      <c r="Y40" s="46"/>
    </row>
    <row r="41" spans="1:25" ht="42.75" customHeight="1" x14ac:dyDescent="0.25">
      <c r="A41" s="41">
        <v>32</v>
      </c>
      <c r="B41" s="3" t="s">
        <v>80</v>
      </c>
      <c r="C41" s="35"/>
      <c r="D41" s="40"/>
      <c r="E41" s="40"/>
      <c r="F41" s="40"/>
      <c r="G41" s="40"/>
      <c r="H41" s="40"/>
      <c r="I41" s="40"/>
      <c r="J41" s="40"/>
      <c r="K41" s="40"/>
      <c r="L41" s="75" t="s">
        <v>132</v>
      </c>
      <c r="M41" s="37" t="s">
        <v>32</v>
      </c>
      <c r="N41" s="30"/>
      <c r="O41" s="30"/>
      <c r="P41" s="30"/>
      <c r="Q41" s="38"/>
      <c r="R41" s="30"/>
      <c r="S41" s="32"/>
      <c r="T41" s="32"/>
      <c r="U41" s="32"/>
      <c r="V41" s="32"/>
      <c r="W41" s="32"/>
      <c r="X41" s="32"/>
      <c r="Y41" s="32"/>
    </row>
    <row r="42" spans="1:25" ht="31.5" customHeight="1" x14ac:dyDescent="0.25">
      <c r="A42" s="43">
        <v>33</v>
      </c>
      <c r="B42" s="44" t="s">
        <v>81</v>
      </c>
      <c r="C42" s="45" t="s">
        <v>50</v>
      </c>
      <c r="D42" s="49">
        <f t="shared" ref="D42:D53" si="9">E42</f>
        <v>3200</v>
      </c>
      <c r="E42" s="48">
        <v>3200</v>
      </c>
      <c r="F42" s="47">
        <f t="shared" ref="F42:F53" si="10">E42*1.2</f>
        <v>3840</v>
      </c>
      <c r="G42" s="50">
        <v>1160</v>
      </c>
      <c r="H42" s="47">
        <f t="shared" ref="H42:H53" si="11">F42*G42</f>
        <v>4454400</v>
      </c>
      <c r="I42" s="50">
        <v>1160</v>
      </c>
      <c r="J42" s="50"/>
      <c r="K42" s="50"/>
      <c r="L42" s="75" t="s">
        <v>132</v>
      </c>
      <c r="M42" s="44" t="s">
        <v>32</v>
      </c>
      <c r="N42" s="42"/>
      <c r="O42" s="42"/>
      <c r="P42" s="42"/>
      <c r="Q42" s="51"/>
      <c r="R42" s="42" t="s">
        <v>62</v>
      </c>
      <c r="S42" s="46" t="s">
        <v>37</v>
      </c>
      <c r="T42" s="46"/>
      <c r="U42" s="46"/>
      <c r="V42" s="42"/>
      <c r="W42" s="42"/>
      <c r="X42" s="46"/>
      <c r="Y42" s="46"/>
    </row>
    <row r="43" spans="1:25" ht="31.5" customHeight="1" x14ac:dyDescent="0.25">
      <c r="A43" s="43">
        <v>34</v>
      </c>
      <c r="B43" s="44" t="s">
        <v>82</v>
      </c>
      <c r="C43" s="45" t="s">
        <v>50</v>
      </c>
      <c r="D43" s="49">
        <f t="shared" si="9"/>
        <v>2900</v>
      </c>
      <c r="E43" s="48">
        <v>2900</v>
      </c>
      <c r="F43" s="47">
        <f t="shared" si="10"/>
        <v>3480</v>
      </c>
      <c r="G43" s="50">
        <v>0.45</v>
      </c>
      <c r="H43" s="47">
        <f t="shared" si="11"/>
        <v>1566</v>
      </c>
      <c r="I43" s="50">
        <v>0.45</v>
      </c>
      <c r="J43" s="50"/>
      <c r="K43" s="50"/>
      <c r="L43" s="75" t="s">
        <v>132</v>
      </c>
      <c r="M43" s="44" t="s">
        <v>32</v>
      </c>
      <c r="N43" s="42"/>
      <c r="O43" s="42"/>
      <c r="P43" s="42"/>
      <c r="Q43" s="51"/>
      <c r="R43" s="42" t="s">
        <v>62</v>
      </c>
      <c r="S43" s="46" t="s">
        <v>37</v>
      </c>
      <c r="T43" s="46"/>
      <c r="U43" s="46"/>
      <c r="V43" s="42"/>
      <c r="W43" s="42"/>
      <c r="X43" s="46"/>
      <c r="Y43" s="46"/>
    </row>
    <row r="44" spans="1:25" ht="31.5" customHeight="1" x14ac:dyDescent="0.25">
      <c r="A44" s="43">
        <v>35</v>
      </c>
      <c r="B44" s="44" t="s">
        <v>83</v>
      </c>
      <c r="C44" s="45" t="s">
        <v>50</v>
      </c>
      <c r="D44" s="49">
        <f t="shared" si="9"/>
        <v>21500</v>
      </c>
      <c r="E44" s="48">
        <v>21500</v>
      </c>
      <c r="F44" s="47">
        <f t="shared" si="10"/>
        <v>25800</v>
      </c>
      <c r="G44" s="50">
        <v>3.34</v>
      </c>
      <c r="H44" s="47">
        <f t="shared" si="11"/>
        <v>86172</v>
      </c>
      <c r="I44" s="50">
        <v>3.34</v>
      </c>
      <c r="J44" s="50"/>
      <c r="K44" s="50"/>
      <c r="L44" s="75" t="s">
        <v>132</v>
      </c>
      <c r="M44" s="44" t="s">
        <v>32</v>
      </c>
      <c r="N44" s="42"/>
      <c r="O44" s="42"/>
      <c r="P44" s="42"/>
      <c r="Q44" s="51"/>
      <c r="R44" s="42" t="s">
        <v>62</v>
      </c>
      <c r="S44" s="46" t="s">
        <v>37</v>
      </c>
      <c r="T44" s="46"/>
      <c r="U44" s="46"/>
      <c r="V44" s="42"/>
      <c r="W44" s="42"/>
      <c r="X44" s="46"/>
      <c r="Y44" s="46"/>
    </row>
    <row r="45" spans="1:25" ht="31.5" customHeight="1" x14ac:dyDescent="0.25">
      <c r="A45" s="43">
        <v>36</v>
      </c>
      <c r="B45" s="44" t="s">
        <v>84</v>
      </c>
      <c r="C45" s="45" t="s">
        <v>50</v>
      </c>
      <c r="D45" s="49">
        <f t="shared" si="9"/>
        <v>13260</v>
      </c>
      <c r="E45" s="48">
        <v>13260</v>
      </c>
      <c r="F45" s="47">
        <f t="shared" si="10"/>
        <v>15912</v>
      </c>
      <c r="G45" s="50">
        <v>2.06</v>
      </c>
      <c r="H45" s="47">
        <f t="shared" si="11"/>
        <v>32778.720000000001</v>
      </c>
      <c r="I45" s="50">
        <v>2.06</v>
      </c>
      <c r="J45" s="50"/>
      <c r="K45" s="50"/>
      <c r="L45" s="75" t="s">
        <v>132</v>
      </c>
      <c r="M45" s="44" t="s">
        <v>32</v>
      </c>
      <c r="N45" s="42"/>
      <c r="O45" s="42"/>
      <c r="P45" s="42"/>
      <c r="Q45" s="51"/>
      <c r="R45" s="42" t="s">
        <v>62</v>
      </c>
      <c r="S45" s="46" t="s">
        <v>37</v>
      </c>
      <c r="T45" s="46"/>
      <c r="U45" s="46"/>
      <c r="V45" s="42"/>
      <c r="W45" s="42"/>
      <c r="X45" s="46"/>
      <c r="Y45" s="46"/>
    </row>
    <row r="46" spans="1:25" ht="31.5" customHeight="1" x14ac:dyDescent="0.25">
      <c r="A46" s="43">
        <v>37</v>
      </c>
      <c r="B46" s="44" t="s">
        <v>85</v>
      </c>
      <c r="C46" s="45" t="s">
        <v>50</v>
      </c>
      <c r="D46" s="49">
        <f t="shared" si="9"/>
        <v>61300</v>
      </c>
      <c r="E46" s="48">
        <v>61300</v>
      </c>
      <c r="F46" s="47">
        <f t="shared" si="10"/>
        <v>73560</v>
      </c>
      <c r="G46" s="50">
        <v>9.52</v>
      </c>
      <c r="H46" s="47">
        <f t="shared" si="11"/>
        <v>700291.2</v>
      </c>
      <c r="I46" s="50">
        <v>9.52</v>
      </c>
      <c r="J46" s="50"/>
      <c r="K46" s="50"/>
      <c r="L46" s="75" t="s">
        <v>132</v>
      </c>
      <c r="M46" s="44" t="s">
        <v>32</v>
      </c>
      <c r="N46" s="42"/>
      <c r="O46" s="42"/>
      <c r="P46" s="42"/>
      <c r="Q46" s="51"/>
      <c r="R46" s="42" t="s">
        <v>62</v>
      </c>
      <c r="S46" s="46" t="s">
        <v>37</v>
      </c>
      <c r="T46" s="46"/>
      <c r="U46" s="46"/>
      <c r="V46" s="42"/>
      <c r="W46" s="42"/>
      <c r="X46" s="46"/>
      <c r="Y46" s="46"/>
    </row>
    <row r="47" spans="1:25" ht="31.5" customHeight="1" x14ac:dyDescent="0.25">
      <c r="A47" s="43">
        <v>38</v>
      </c>
      <c r="B47" s="44" t="s">
        <v>86</v>
      </c>
      <c r="C47" s="45" t="s">
        <v>50</v>
      </c>
      <c r="D47" s="49">
        <f t="shared" si="9"/>
        <v>13520</v>
      </c>
      <c r="E47" s="48">
        <v>13520</v>
      </c>
      <c r="F47" s="47">
        <f t="shared" si="10"/>
        <v>16224</v>
      </c>
      <c r="G47" s="50">
        <v>2.1</v>
      </c>
      <c r="H47" s="47">
        <f t="shared" si="11"/>
        <v>34070.400000000001</v>
      </c>
      <c r="I47" s="50">
        <v>2.1</v>
      </c>
      <c r="J47" s="50"/>
      <c r="K47" s="50"/>
      <c r="L47" s="75" t="s">
        <v>132</v>
      </c>
      <c r="M47" s="44" t="s">
        <v>32</v>
      </c>
      <c r="N47" s="42"/>
      <c r="O47" s="42"/>
      <c r="P47" s="42"/>
      <c r="Q47" s="51"/>
      <c r="R47" s="42" t="s">
        <v>62</v>
      </c>
      <c r="S47" s="46" t="s">
        <v>37</v>
      </c>
      <c r="T47" s="46"/>
      <c r="U47" s="46"/>
      <c r="V47" s="42"/>
      <c r="W47" s="42"/>
      <c r="X47" s="46"/>
      <c r="Y47" s="46"/>
    </row>
    <row r="48" spans="1:25" ht="31.5" customHeight="1" x14ac:dyDescent="0.25">
      <c r="A48" s="43">
        <v>39</v>
      </c>
      <c r="B48" s="44" t="s">
        <v>82</v>
      </c>
      <c r="C48" s="45" t="s">
        <v>50</v>
      </c>
      <c r="D48" s="49">
        <f t="shared" si="9"/>
        <v>2900</v>
      </c>
      <c r="E48" s="48">
        <v>2900</v>
      </c>
      <c r="F48" s="47">
        <f t="shared" si="10"/>
        <v>3480</v>
      </c>
      <c r="G48" s="50">
        <v>0.45</v>
      </c>
      <c r="H48" s="47">
        <f t="shared" si="11"/>
        <v>1566</v>
      </c>
      <c r="I48" s="50">
        <v>0.45</v>
      </c>
      <c r="J48" s="50"/>
      <c r="K48" s="50"/>
      <c r="L48" s="75" t="s">
        <v>132</v>
      </c>
      <c r="M48" s="44" t="s">
        <v>32</v>
      </c>
      <c r="N48" s="42"/>
      <c r="O48" s="42"/>
      <c r="P48" s="42"/>
      <c r="Q48" s="51"/>
      <c r="R48" s="42" t="s">
        <v>62</v>
      </c>
      <c r="S48" s="46" t="s">
        <v>37</v>
      </c>
      <c r="T48" s="46"/>
      <c r="U48" s="46"/>
      <c r="V48" s="42"/>
      <c r="W48" s="42"/>
      <c r="X48" s="46"/>
      <c r="Y48" s="46"/>
    </row>
    <row r="49" spans="1:25" ht="31.5" customHeight="1" x14ac:dyDescent="0.25">
      <c r="A49" s="43">
        <v>40</v>
      </c>
      <c r="B49" s="44" t="s">
        <v>87</v>
      </c>
      <c r="C49" s="45" t="s">
        <v>52</v>
      </c>
      <c r="D49" s="49">
        <f t="shared" si="9"/>
        <v>12030</v>
      </c>
      <c r="E49" s="48">
        <v>12030</v>
      </c>
      <c r="F49" s="47">
        <f t="shared" si="10"/>
        <v>14436</v>
      </c>
      <c r="G49" s="50">
        <v>2</v>
      </c>
      <c r="H49" s="47">
        <f t="shared" si="11"/>
        <v>28872</v>
      </c>
      <c r="I49" s="50">
        <v>2</v>
      </c>
      <c r="J49" s="50"/>
      <c r="K49" s="50"/>
      <c r="L49" s="75" t="s">
        <v>132</v>
      </c>
      <c r="M49" s="44" t="s">
        <v>32</v>
      </c>
      <c r="N49" s="42"/>
      <c r="O49" s="42"/>
      <c r="P49" s="42"/>
      <c r="Q49" s="51"/>
      <c r="R49" s="42" t="s">
        <v>62</v>
      </c>
      <c r="S49" s="46" t="s">
        <v>37</v>
      </c>
      <c r="T49" s="46"/>
      <c r="U49" s="46"/>
      <c r="V49" s="42"/>
      <c r="W49" s="42"/>
      <c r="X49" s="46"/>
      <c r="Y49" s="46"/>
    </row>
    <row r="50" spans="1:25" ht="31.5" customHeight="1" x14ac:dyDescent="0.25">
      <c r="A50" s="43">
        <v>41</v>
      </c>
      <c r="B50" s="44" t="s">
        <v>88</v>
      </c>
      <c r="C50" s="45" t="s">
        <v>52</v>
      </c>
      <c r="D50" s="49">
        <f t="shared" si="9"/>
        <v>8980</v>
      </c>
      <c r="E50" s="48">
        <v>8980</v>
      </c>
      <c r="F50" s="47">
        <f t="shared" si="10"/>
        <v>10776</v>
      </c>
      <c r="G50" s="50">
        <v>3</v>
      </c>
      <c r="H50" s="47">
        <f t="shared" si="11"/>
        <v>32328</v>
      </c>
      <c r="I50" s="50">
        <v>3</v>
      </c>
      <c r="J50" s="50"/>
      <c r="K50" s="50"/>
      <c r="L50" s="75" t="s">
        <v>132</v>
      </c>
      <c r="M50" s="44" t="s">
        <v>32</v>
      </c>
      <c r="N50" s="42"/>
      <c r="O50" s="42"/>
      <c r="P50" s="42"/>
      <c r="Q50" s="51"/>
      <c r="R50" s="42" t="s">
        <v>62</v>
      </c>
      <c r="S50" s="46" t="s">
        <v>37</v>
      </c>
      <c r="T50" s="46"/>
      <c r="U50" s="46"/>
      <c r="V50" s="42"/>
      <c r="W50" s="42"/>
      <c r="X50" s="46"/>
      <c r="Y50" s="46"/>
    </row>
    <row r="51" spans="1:25" ht="25.5" customHeight="1" x14ac:dyDescent="0.25">
      <c r="A51" s="43">
        <v>42</v>
      </c>
      <c r="B51" s="44" t="s">
        <v>89</v>
      </c>
      <c r="C51" s="45" t="s">
        <v>52</v>
      </c>
      <c r="D51" s="49">
        <f t="shared" si="9"/>
        <v>113600</v>
      </c>
      <c r="E51" s="48">
        <v>113600</v>
      </c>
      <c r="F51" s="47">
        <f t="shared" si="10"/>
        <v>136320</v>
      </c>
      <c r="G51" s="50">
        <v>2</v>
      </c>
      <c r="H51" s="47">
        <f t="shared" si="11"/>
        <v>272640</v>
      </c>
      <c r="I51" s="50">
        <v>2</v>
      </c>
      <c r="J51" s="50"/>
      <c r="K51" s="50"/>
      <c r="L51" s="75" t="s">
        <v>132</v>
      </c>
      <c r="M51" s="44" t="s">
        <v>32</v>
      </c>
      <c r="N51" s="42"/>
      <c r="O51" s="42"/>
      <c r="P51" s="42"/>
      <c r="Q51" s="51"/>
      <c r="R51" s="42" t="s">
        <v>62</v>
      </c>
      <c r="S51" s="46" t="s">
        <v>37</v>
      </c>
      <c r="T51" s="46"/>
      <c r="U51" s="46"/>
      <c r="V51" s="42"/>
      <c r="W51" s="42"/>
      <c r="X51" s="46"/>
      <c r="Y51" s="46"/>
    </row>
    <row r="52" spans="1:25" ht="25.5" customHeight="1" x14ac:dyDescent="0.25">
      <c r="A52" s="43">
        <v>43</v>
      </c>
      <c r="B52" s="44" t="s">
        <v>90</v>
      </c>
      <c r="C52" s="45" t="s">
        <v>52</v>
      </c>
      <c r="D52" s="49">
        <f t="shared" si="9"/>
        <v>733</v>
      </c>
      <c r="E52" s="48">
        <v>733</v>
      </c>
      <c r="F52" s="47">
        <f t="shared" si="10"/>
        <v>879.6</v>
      </c>
      <c r="G52" s="50">
        <v>130</v>
      </c>
      <c r="H52" s="47">
        <f t="shared" si="11"/>
        <v>114348</v>
      </c>
      <c r="I52" s="50">
        <v>130</v>
      </c>
      <c r="J52" s="50"/>
      <c r="K52" s="50"/>
      <c r="L52" s="75" t="s">
        <v>132</v>
      </c>
      <c r="M52" s="44" t="s">
        <v>32</v>
      </c>
      <c r="N52" s="42"/>
      <c r="O52" s="42"/>
      <c r="P52" s="42"/>
      <c r="Q52" s="51"/>
      <c r="R52" s="42" t="s">
        <v>62</v>
      </c>
      <c r="S52" s="46" t="s">
        <v>37</v>
      </c>
      <c r="T52" s="46"/>
      <c r="U52" s="46"/>
      <c r="V52" s="42"/>
      <c r="W52" s="42"/>
      <c r="X52" s="46"/>
      <c r="Y52" s="46"/>
    </row>
    <row r="53" spans="1:25" ht="25.5" customHeight="1" x14ac:dyDescent="0.25">
      <c r="A53" s="43">
        <v>44</v>
      </c>
      <c r="B53" s="44" t="s">
        <v>91</v>
      </c>
      <c r="C53" s="45" t="s">
        <v>52</v>
      </c>
      <c r="D53" s="49">
        <f t="shared" si="9"/>
        <v>2016</v>
      </c>
      <c r="E53" s="48">
        <v>2016</v>
      </c>
      <c r="F53" s="47">
        <f t="shared" si="10"/>
        <v>2419.1999999999998</v>
      </c>
      <c r="G53" s="50">
        <v>8</v>
      </c>
      <c r="H53" s="47">
        <f t="shared" si="11"/>
        <v>19353.599999999999</v>
      </c>
      <c r="I53" s="50">
        <v>8</v>
      </c>
      <c r="J53" s="50"/>
      <c r="K53" s="50"/>
      <c r="L53" s="75" t="s">
        <v>132</v>
      </c>
      <c r="M53" s="44" t="s">
        <v>32</v>
      </c>
      <c r="N53" s="42"/>
      <c r="O53" s="42"/>
      <c r="P53" s="42"/>
      <c r="Q53" s="51"/>
      <c r="R53" s="42" t="s">
        <v>62</v>
      </c>
      <c r="S53" s="46" t="s">
        <v>37</v>
      </c>
      <c r="T53" s="46"/>
      <c r="U53" s="46"/>
      <c r="V53" s="42"/>
      <c r="W53" s="42"/>
      <c r="X53" s="46"/>
      <c r="Y53" s="46"/>
    </row>
    <row r="54" spans="1:25" ht="21.75" customHeight="1" x14ac:dyDescent="0.25">
      <c r="A54" s="41">
        <v>45</v>
      </c>
      <c r="B54" s="52" t="s">
        <v>92</v>
      </c>
      <c r="C54" s="35"/>
      <c r="D54" s="40"/>
      <c r="E54" s="40"/>
      <c r="F54" s="40"/>
      <c r="G54" s="40"/>
      <c r="H54" s="40"/>
      <c r="I54" s="40"/>
      <c r="J54" s="40"/>
      <c r="K54" s="40"/>
      <c r="L54" s="75" t="s">
        <v>132</v>
      </c>
      <c r="M54" s="37" t="s">
        <v>32</v>
      </c>
      <c r="N54" s="30"/>
      <c r="O54" s="30"/>
      <c r="P54" s="30"/>
      <c r="Q54" s="38"/>
      <c r="R54" s="30"/>
      <c r="S54" s="32"/>
      <c r="T54" s="32"/>
      <c r="U54" s="32"/>
      <c r="V54" s="32"/>
      <c r="W54" s="32"/>
      <c r="X54" s="32"/>
      <c r="Y54" s="32"/>
    </row>
    <row r="55" spans="1:25" ht="25.5" customHeight="1" x14ac:dyDescent="0.25">
      <c r="A55" s="43">
        <v>46</v>
      </c>
      <c r="B55" s="44" t="s">
        <v>93</v>
      </c>
      <c r="C55" s="45" t="s">
        <v>52</v>
      </c>
      <c r="D55" s="49">
        <f t="shared" ref="D55:D61" si="12">E55</f>
        <v>12300</v>
      </c>
      <c r="E55" s="48">
        <v>12300</v>
      </c>
      <c r="F55" s="47">
        <f t="shared" ref="F55:F61" si="13">E55*1.2</f>
        <v>14760</v>
      </c>
      <c r="G55" s="50">
        <v>12</v>
      </c>
      <c r="H55" s="47">
        <f t="shared" ref="H55:H61" si="14">F55*G55</f>
        <v>177120</v>
      </c>
      <c r="I55" s="50">
        <v>12</v>
      </c>
      <c r="J55" s="50"/>
      <c r="K55" s="50"/>
      <c r="L55" s="75" t="s">
        <v>132</v>
      </c>
      <c r="M55" s="44" t="s">
        <v>32</v>
      </c>
      <c r="N55" s="42"/>
      <c r="O55" s="42"/>
      <c r="P55" s="42"/>
      <c r="Q55" s="51"/>
      <c r="R55" s="42" t="s">
        <v>62</v>
      </c>
      <c r="S55" s="46" t="s">
        <v>37</v>
      </c>
      <c r="T55" s="46"/>
      <c r="U55" s="46"/>
      <c r="V55" s="42"/>
      <c r="W55" s="42"/>
      <c r="X55" s="46"/>
      <c r="Y55" s="46"/>
    </row>
    <row r="56" spans="1:25" ht="25.5" customHeight="1" x14ac:dyDescent="0.25">
      <c r="A56" s="43">
        <v>47</v>
      </c>
      <c r="B56" s="44" t="s">
        <v>94</v>
      </c>
      <c r="C56" s="45" t="s">
        <v>43</v>
      </c>
      <c r="D56" s="49">
        <f t="shared" si="12"/>
        <v>96800</v>
      </c>
      <c r="E56" s="48">
        <v>96800</v>
      </c>
      <c r="F56" s="47">
        <f t="shared" si="13"/>
        <v>116160</v>
      </c>
      <c r="G56" s="50">
        <v>0.05</v>
      </c>
      <c r="H56" s="47">
        <f t="shared" si="14"/>
        <v>5808</v>
      </c>
      <c r="I56" s="50">
        <v>0.05</v>
      </c>
      <c r="J56" s="50"/>
      <c r="K56" s="50">
        <v>0.05</v>
      </c>
      <c r="L56" s="75" t="s">
        <v>132</v>
      </c>
      <c r="M56" s="44" t="s">
        <v>32</v>
      </c>
      <c r="N56" s="42" t="s">
        <v>95</v>
      </c>
      <c r="O56" s="42" t="s">
        <v>96</v>
      </c>
      <c r="P56" s="42" t="s">
        <v>97</v>
      </c>
      <c r="Q56" s="51">
        <v>0.05</v>
      </c>
      <c r="R56" s="42" t="s">
        <v>48</v>
      </c>
      <c r="S56" s="46"/>
      <c r="T56" s="46" t="s">
        <v>63</v>
      </c>
      <c r="U56" s="46" t="s">
        <v>98</v>
      </c>
      <c r="V56" s="42"/>
      <c r="W56" s="42"/>
      <c r="X56" s="46"/>
      <c r="Y56" s="46"/>
    </row>
    <row r="57" spans="1:25" ht="25.5" customHeight="1" x14ac:dyDescent="0.25">
      <c r="A57" s="43">
        <v>48</v>
      </c>
      <c r="B57" s="44" t="s">
        <v>99</v>
      </c>
      <c r="C57" s="45" t="s">
        <v>43</v>
      </c>
      <c r="D57" s="49">
        <f t="shared" si="12"/>
        <v>96800</v>
      </c>
      <c r="E57" s="48">
        <v>96800</v>
      </c>
      <c r="F57" s="47">
        <f t="shared" si="13"/>
        <v>116160</v>
      </c>
      <c r="G57" s="50">
        <v>0.01</v>
      </c>
      <c r="H57" s="47">
        <f t="shared" si="14"/>
        <v>1161.6000000000001</v>
      </c>
      <c r="I57" s="50">
        <v>0.01</v>
      </c>
      <c r="J57" s="50"/>
      <c r="K57" s="50">
        <v>0.01</v>
      </c>
      <c r="L57" s="75" t="s">
        <v>132</v>
      </c>
      <c r="M57" s="44" t="s">
        <v>32</v>
      </c>
      <c r="N57" s="42" t="s">
        <v>100</v>
      </c>
      <c r="O57" s="42" t="s">
        <v>101</v>
      </c>
      <c r="P57" s="42" t="s">
        <v>102</v>
      </c>
      <c r="Q57" s="51">
        <v>0.01</v>
      </c>
      <c r="R57" s="42" t="s">
        <v>48</v>
      </c>
      <c r="S57" s="46"/>
      <c r="T57" s="46" t="s">
        <v>63</v>
      </c>
      <c r="U57" s="46" t="s">
        <v>103</v>
      </c>
      <c r="V57" s="42"/>
      <c r="W57" s="42"/>
      <c r="X57" s="46"/>
      <c r="Y57" s="46"/>
    </row>
    <row r="58" spans="1:25" ht="25.5" customHeight="1" x14ac:dyDescent="0.25">
      <c r="A58" s="43">
        <v>49</v>
      </c>
      <c r="B58" s="44" t="s">
        <v>104</v>
      </c>
      <c r="C58" s="45" t="s">
        <v>52</v>
      </c>
      <c r="D58" s="49">
        <f t="shared" si="12"/>
        <v>8</v>
      </c>
      <c r="E58" s="48">
        <v>8</v>
      </c>
      <c r="F58" s="47">
        <f t="shared" si="13"/>
        <v>9.6</v>
      </c>
      <c r="G58" s="50">
        <v>36</v>
      </c>
      <c r="H58" s="47">
        <f t="shared" si="14"/>
        <v>345.59999999999997</v>
      </c>
      <c r="I58" s="50"/>
      <c r="J58" s="50">
        <v>36</v>
      </c>
      <c r="K58" s="50"/>
      <c r="L58" s="75" t="s">
        <v>132</v>
      </c>
      <c r="M58" s="44" t="s">
        <v>32</v>
      </c>
      <c r="N58" s="42"/>
      <c r="O58" s="42"/>
      <c r="P58" s="42"/>
      <c r="Q58" s="51"/>
      <c r="R58" s="42" t="s">
        <v>48</v>
      </c>
      <c r="S58" s="46" t="s">
        <v>37</v>
      </c>
      <c r="T58" s="46"/>
      <c r="U58" s="46"/>
      <c r="V58" s="42"/>
      <c r="W58" s="42"/>
      <c r="X58" s="46"/>
      <c r="Y58" s="46"/>
    </row>
    <row r="59" spans="1:25" ht="25.5" customHeight="1" x14ac:dyDescent="0.25">
      <c r="A59" s="43">
        <v>50</v>
      </c>
      <c r="B59" s="44" t="s">
        <v>79</v>
      </c>
      <c r="C59" s="45" t="s">
        <v>69</v>
      </c>
      <c r="D59" s="49">
        <f t="shared" si="12"/>
        <v>49</v>
      </c>
      <c r="E59" s="48">
        <v>49</v>
      </c>
      <c r="F59" s="47">
        <f t="shared" si="13"/>
        <v>58.8</v>
      </c>
      <c r="G59" s="50">
        <v>20</v>
      </c>
      <c r="H59" s="47">
        <f t="shared" si="14"/>
        <v>1176</v>
      </c>
      <c r="I59" s="50"/>
      <c r="J59" s="50">
        <v>20</v>
      </c>
      <c r="K59" s="50"/>
      <c r="L59" s="75" t="s">
        <v>132</v>
      </c>
      <c r="M59" s="44" t="s">
        <v>32</v>
      </c>
      <c r="N59" s="42"/>
      <c r="O59" s="42"/>
      <c r="P59" s="42"/>
      <c r="Q59" s="51"/>
      <c r="R59" s="42" t="s">
        <v>48</v>
      </c>
      <c r="S59" s="46" t="s">
        <v>37</v>
      </c>
      <c r="T59" s="46"/>
      <c r="U59" s="46"/>
      <c r="V59" s="42"/>
      <c r="W59" s="42"/>
      <c r="X59" s="46"/>
      <c r="Y59" s="46"/>
    </row>
    <row r="60" spans="1:25" ht="25.5" customHeight="1" x14ac:dyDescent="0.25">
      <c r="A60" s="43">
        <v>51</v>
      </c>
      <c r="B60" s="44" t="s">
        <v>68</v>
      </c>
      <c r="C60" s="45" t="s">
        <v>69</v>
      </c>
      <c r="D60" s="49">
        <f t="shared" si="12"/>
        <v>128</v>
      </c>
      <c r="E60" s="48">
        <v>128</v>
      </c>
      <c r="F60" s="47">
        <f t="shared" si="13"/>
        <v>153.6</v>
      </c>
      <c r="G60" s="50">
        <v>0.64</v>
      </c>
      <c r="H60" s="47">
        <f t="shared" si="14"/>
        <v>98.304000000000002</v>
      </c>
      <c r="I60" s="50"/>
      <c r="J60" s="50">
        <v>0.64</v>
      </c>
      <c r="K60" s="50"/>
      <c r="L60" s="75" t="s">
        <v>132</v>
      </c>
      <c r="M60" s="44" t="s">
        <v>32</v>
      </c>
      <c r="N60" s="42"/>
      <c r="O60" s="42"/>
      <c r="P60" s="42"/>
      <c r="Q60" s="51"/>
      <c r="R60" s="42" t="s">
        <v>48</v>
      </c>
      <c r="S60" s="46" t="s">
        <v>37</v>
      </c>
      <c r="T60" s="46"/>
      <c r="U60" s="46"/>
      <c r="V60" s="42"/>
      <c r="W60" s="42"/>
      <c r="X60" s="46"/>
      <c r="Y60" s="46"/>
    </row>
    <row r="61" spans="1:25" ht="25.5" customHeight="1" x14ac:dyDescent="0.25">
      <c r="A61" s="43">
        <v>52</v>
      </c>
      <c r="B61" s="44" t="s">
        <v>70</v>
      </c>
      <c r="C61" s="45" t="s">
        <v>69</v>
      </c>
      <c r="D61" s="49">
        <f t="shared" si="12"/>
        <v>152</v>
      </c>
      <c r="E61" s="48">
        <v>152</v>
      </c>
      <c r="F61" s="47">
        <f t="shared" si="13"/>
        <v>182.4</v>
      </c>
      <c r="G61" s="50">
        <v>2</v>
      </c>
      <c r="H61" s="47">
        <f t="shared" si="14"/>
        <v>364.8</v>
      </c>
      <c r="I61" s="50"/>
      <c r="J61" s="50">
        <v>2</v>
      </c>
      <c r="K61" s="50"/>
      <c r="L61" s="75" t="s">
        <v>132</v>
      </c>
      <c r="M61" s="44" t="s">
        <v>32</v>
      </c>
      <c r="N61" s="42"/>
      <c r="O61" s="42"/>
      <c r="P61" s="42"/>
      <c r="Q61" s="51"/>
      <c r="R61" s="42" t="s">
        <v>48</v>
      </c>
      <c r="S61" s="46" t="s">
        <v>37</v>
      </c>
      <c r="T61" s="46"/>
      <c r="U61" s="46"/>
      <c r="V61" s="42"/>
      <c r="W61" s="42"/>
      <c r="X61" s="46"/>
      <c r="Y61" s="46"/>
    </row>
    <row r="62" spans="1:25" ht="39.75" customHeight="1" x14ac:dyDescent="0.25">
      <c r="A62" s="39">
        <v>53</v>
      </c>
      <c r="B62" s="34" t="s">
        <v>105</v>
      </c>
      <c r="C62" s="35"/>
      <c r="D62" s="40"/>
      <c r="E62" s="40"/>
      <c r="F62" s="40"/>
      <c r="G62" s="40"/>
      <c r="H62" s="40"/>
      <c r="I62" s="40"/>
      <c r="J62" s="40"/>
      <c r="K62" s="40"/>
      <c r="L62" s="75" t="s">
        <v>132</v>
      </c>
      <c r="M62" s="37" t="s">
        <v>106</v>
      </c>
      <c r="N62" s="30"/>
      <c r="O62" s="30"/>
      <c r="P62" s="30"/>
      <c r="Q62" s="38"/>
      <c r="R62" s="30"/>
      <c r="S62" s="32"/>
      <c r="T62" s="32"/>
      <c r="U62" s="32"/>
      <c r="V62" s="32"/>
      <c r="W62" s="32"/>
      <c r="X62" s="32"/>
      <c r="Y62" s="32"/>
    </row>
    <row r="63" spans="1:25" ht="21.75" customHeight="1" x14ac:dyDescent="0.25">
      <c r="A63" s="41">
        <v>54</v>
      </c>
      <c r="B63" s="52" t="s">
        <v>107</v>
      </c>
      <c r="C63" s="35"/>
      <c r="D63" s="49">
        <f t="shared" ref="D63:D71" si="15">E63</f>
        <v>0</v>
      </c>
      <c r="E63" s="40"/>
      <c r="F63" s="40"/>
      <c r="G63" s="40"/>
      <c r="H63" s="40"/>
      <c r="I63" s="40"/>
      <c r="J63" s="40"/>
      <c r="K63" s="40"/>
      <c r="L63" s="75" t="s">
        <v>132</v>
      </c>
      <c r="M63" s="37" t="s">
        <v>106</v>
      </c>
      <c r="N63" s="30"/>
      <c r="O63" s="30"/>
      <c r="P63" s="30"/>
      <c r="Q63" s="38"/>
      <c r="R63" s="30"/>
      <c r="S63" s="32"/>
      <c r="T63" s="32"/>
      <c r="U63" s="32"/>
      <c r="V63" s="32"/>
      <c r="W63" s="32"/>
      <c r="X63" s="32"/>
      <c r="Y63" s="32"/>
    </row>
    <row r="64" spans="1:25" ht="21.75" customHeight="1" x14ac:dyDescent="0.25">
      <c r="A64" s="43">
        <v>55</v>
      </c>
      <c r="B64" s="44" t="s">
        <v>108</v>
      </c>
      <c r="C64" s="45" t="s">
        <v>43</v>
      </c>
      <c r="D64" s="49">
        <f t="shared" si="15"/>
        <v>252700</v>
      </c>
      <c r="E64" s="48">
        <v>252700</v>
      </c>
      <c r="F64" s="47">
        <f t="shared" ref="F64:F73" si="16">E64*1.2</f>
        <v>303240</v>
      </c>
      <c r="G64" s="50">
        <v>1.6E-2</v>
      </c>
      <c r="H64" s="47">
        <f t="shared" ref="H64:H72" si="17">F64*G64</f>
        <v>4851.84</v>
      </c>
      <c r="I64" s="50">
        <v>1.6E-2</v>
      </c>
      <c r="J64" s="50"/>
      <c r="K64" s="50"/>
      <c r="L64" s="75" t="s">
        <v>132</v>
      </c>
      <c r="M64" s="44" t="s">
        <v>106</v>
      </c>
      <c r="N64" s="42"/>
      <c r="O64" s="42"/>
      <c r="P64" s="42"/>
      <c r="Q64" s="51"/>
      <c r="R64" s="42" t="s">
        <v>48</v>
      </c>
      <c r="S64" s="46" t="s">
        <v>37</v>
      </c>
      <c r="T64" s="46"/>
      <c r="U64" s="46"/>
      <c r="V64" s="42"/>
      <c r="W64" s="42"/>
      <c r="X64" s="46"/>
      <c r="Y64" s="46"/>
    </row>
    <row r="65" spans="1:25" ht="21.75" customHeight="1" x14ac:dyDescent="0.25">
      <c r="A65" s="43">
        <v>56</v>
      </c>
      <c r="B65" s="44" t="s">
        <v>109</v>
      </c>
      <c r="C65" s="45" t="s">
        <v>43</v>
      </c>
      <c r="D65" s="49">
        <f t="shared" si="15"/>
        <v>77440</v>
      </c>
      <c r="E65" s="48">
        <v>77440</v>
      </c>
      <c r="F65" s="47">
        <f t="shared" si="16"/>
        <v>92928</v>
      </c>
      <c r="G65" s="50">
        <v>3.0000000000000001E-3</v>
      </c>
      <c r="H65" s="47">
        <f t="shared" si="17"/>
        <v>278.78399999999999</v>
      </c>
      <c r="I65" s="50"/>
      <c r="J65" s="50">
        <v>3.0000000000000001E-3</v>
      </c>
      <c r="K65" s="50"/>
      <c r="L65" s="75" t="s">
        <v>132</v>
      </c>
      <c r="M65" s="44" t="s">
        <v>106</v>
      </c>
      <c r="N65" s="42"/>
      <c r="O65" s="42"/>
      <c r="P65" s="42"/>
      <c r="Q65" s="51"/>
      <c r="R65" s="42" t="s">
        <v>48</v>
      </c>
      <c r="S65" s="46" t="s">
        <v>37</v>
      </c>
      <c r="T65" s="46"/>
      <c r="U65" s="46"/>
      <c r="V65" s="42"/>
      <c r="W65" s="42"/>
      <c r="X65" s="46"/>
      <c r="Y65" s="46"/>
    </row>
    <row r="66" spans="1:25" ht="21.75" customHeight="1" x14ac:dyDescent="0.25">
      <c r="A66" s="43">
        <v>57</v>
      </c>
      <c r="B66" s="44" t="s">
        <v>110</v>
      </c>
      <c r="C66" s="45" t="s">
        <v>36</v>
      </c>
      <c r="D66" s="49">
        <f t="shared" si="15"/>
        <v>12980</v>
      </c>
      <c r="E66" s="48">
        <v>12980</v>
      </c>
      <c r="F66" s="47">
        <f t="shared" si="16"/>
        <v>15576</v>
      </c>
      <c r="G66" s="50">
        <v>0.1</v>
      </c>
      <c r="H66" s="47">
        <f t="shared" si="17"/>
        <v>1557.6000000000001</v>
      </c>
      <c r="I66" s="50"/>
      <c r="J66" s="50">
        <v>0.1</v>
      </c>
      <c r="K66" s="50"/>
      <c r="L66" s="75" t="s">
        <v>132</v>
      </c>
      <c r="M66" s="44" t="s">
        <v>106</v>
      </c>
      <c r="N66" s="42"/>
      <c r="O66" s="42"/>
      <c r="P66" s="42"/>
      <c r="Q66" s="51"/>
      <c r="R66" s="42" t="s">
        <v>48</v>
      </c>
      <c r="S66" s="46" t="s">
        <v>37</v>
      </c>
      <c r="T66" s="46"/>
      <c r="U66" s="46"/>
      <c r="V66" s="42"/>
      <c r="W66" s="42"/>
      <c r="X66" s="46"/>
      <c r="Y66" s="46"/>
    </row>
    <row r="67" spans="1:25" ht="21.75" customHeight="1" x14ac:dyDescent="0.25">
      <c r="A67" s="43">
        <v>58</v>
      </c>
      <c r="B67" s="44" t="s">
        <v>111</v>
      </c>
      <c r="C67" s="45" t="s">
        <v>112</v>
      </c>
      <c r="D67" s="49">
        <f t="shared" si="15"/>
        <v>198</v>
      </c>
      <c r="E67" s="48">
        <v>198</v>
      </c>
      <c r="F67" s="47">
        <f t="shared" si="16"/>
        <v>237.6</v>
      </c>
      <c r="G67" s="50">
        <v>3.85</v>
      </c>
      <c r="H67" s="47">
        <f t="shared" si="17"/>
        <v>914.76</v>
      </c>
      <c r="I67" s="50"/>
      <c r="J67" s="50">
        <v>3.85</v>
      </c>
      <c r="K67" s="50"/>
      <c r="L67" s="75" t="s">
        <v>132</v>
      </c>
      <c r="M67" s="44" t="s">
        <v>106</v>
      </c>
      <c r="N67" s="42"/>
      <c r="O67" s="42"/>
      <c r="P67" s="42"/>
      <c r="Q67" s="51"/>
      <c r="R67" s="42" t="s">
        <v>48</v>
      </c>
      <c r="S67" s="46" t="s">
        <v>37</v>
      </c>
      <c r="T67" s="46"/>
      <c r="U67" s="46"/>
      <c r="V67" s="42"/>
      <c r="W67" s="42"/>
      <c r="X67" s="46"/>
      <c r="Y67" s="46"/>
    </row>
    <row r="68" spans="1:25" ht="21.75" customHeight="1" x14ac:dyDescent="0.25">
      <c r="A68" s="43">
        <v>59</v>
      </c>
      <c r="B68" s="44" t="s">
        <v>113</v>
      </c>
      <c r="C68" s="45" t="s">
        <v>69</v>
      </c>
      <c r="D68" s="49">
        <f t="shared" si="15"/>
        <v>229</v>
      </c>
      <c r="E68" s="48">
        <v>229</v>
      </c>
      <c r="F68" s="47">
        <f t="shared" si="16"/>
        <v>274.8</v>
      </c>
      <c r="G68" s="50">
        <v>7</v>
      </c>
      <c r="H68" s="47">
        <f t="shared" si="17"/>
        <v>1923.6000000000001</v>
      </c>
      <c r="I68" s="50"/>
      <c r="J68" s="50">
        <v>7</v>
      </c>
      <c r="K68" s="50"/>
      <c r="L68" s="75" t="s">
        <v>132</v>
      </c>
      <c r="M68" s="44" t="s">
        <v>106</v>
      </c>
      <c r="N68" s="42"/>
      <c r="O68" s="42"/>
      <c r="P68" s="42"/>
      <c r="Q68" s="51"/>
      <c r="R68" s="42" t="s">
        <v>48</v>
      </c>
      <c r="S68" s="46" t="s">
        <v>37</v>
      </c>
      <c r="T68" s="46"/>
      <c r="U68" s="46"/>
      <c r="V68" s="42"/>
      <c r="W68" s="42"/>
      <c r="X68" s="46"/>
      <c r="Y68" s="46"/>
    </row>
    <row r="69" spans="1:25" ht="21.75" customHeight="1" x14ac:dyDescent="0.25">
      <c r="A69" s="43">
        <v>60</v>
      </c>
      <c r="B69" s="44" t="s">
        <v>114</v>
      </c>
      <c r="C69" s="45" t="s">
        <v>36</v>
      </c>
      <c r="D69" s="49">
        <f t="shared" si="15"/>
        <v>3240</v>
      </c>
      <c r="E69" s="48">
        <v>3240</v>
      </c>
      <c r="F69" s="47">
        <f t="shared" si="16"/>
        <v>3888</v>
      </c>
      <c r="G69" s="50">
        <v>0.01</v>
      </c>
      <c r="H69" s="47">
        <f t="shared" si="17"/>
        <v>38.880000000000003</v>
      </c>
      <c r="I69" s="50"/>
      <c r="J69" s="50">
        <v>0.01</v>
      </c>
      <c r="K69" s="50"/>
      <c r="L69" s="75" t="s">
        <v>132</v>
      </c>
      <c r="M69" s="44" t="s">
        <v>106</v>
      </c>
      <c r="N69" s="42"/>
      <c r="O69" s="42"/>
      <c r="P69" s="42"/>
      <c r="Q69" s="51"/>
      <c r="R69" s="42" t="s">
        <v>48</v>
      </c>
      <c r="S69" s="46" t="s">
        <v>37</v>
      </c>
      <c r="T69" s="46"/>
      <c r="U69" s="46"/>
      <c r="V69" s="42"/>
      <c r="W69" s="42"/>
      <c r="X69" s="46"/>
      <c r="Y69" s="46"/>
    </row>
    <row r="70" spans="1:25" ht="21.75" customHeight="1" x14ac:dyDescent="0.25">
      <c r="A70" s="43">
        <v>61</v>
      </c>
      <c r="B70" s="44" t="s">
        <v>68</v>
      </c>
      <c r="C70" s="45" t="s">
        <v>69</v>
      </c>
      <c r="D70" s="49">
        <f t="shared" si="15"/>
        <v>128</v>
      </c>
      <c r="E70" s="48">
        <v>128</v>
      </c>
      <c r="F70" s="47">
        <f t="shared" si="16"/>
        <v>153.6</v>
      </c>
      <c r="G70" s="50">
        <v>0.6</v>
      </c>
      <c r="H70" s="47">
        <f t="shared" si="17"/>
        <v>92.16</v>
      </c>
      <c r="I70" s="50"/>
      <c r="J70" s="50">
        <v>0.6</v>
      </c>
      <c r="K70" s="50"/>
      <c r="L70" s="75" t="s">
        <v>132</v>
      </c>
      <c r="M70" s="44" t="s">
        <v>106</v>
      </c>
      <c r="N70" s="42"/>
      <c r="O70" s="42"/>
      <c r="P70" s="42"/>
      <c r="Q70" s="51"/>
      <c r="R70" s="42" t="s">
        <v>48</v>
      </c>
      <c r="S70" s="46" t="s">
        <v>37</v>
      </c>
      <c r="T70" s="46"/>
      <c r="U70" s="46"/>
      <c r="V70" s="42"/>
      <c r="W70" s="42"/>
      <c r="X70" s="46"/>
      <c r="Y70" s="46"/>
    </row>
    <row r="71" spans="1:25" ht="21.75" customHeight="1" x14ac:dyDescent="0.25">
      <c r="A71" s="43">
        <v>62</v>
      </c>
      <c r="B71" s="44" t="s">
        <v>70</v>
      </c>
      <c r="C71" s="45" t="s">
        <v>69</v>
      </c>
      <c r="D71" s="49">
        <f t="shared" si="15"/>
        <v>152</v>
      </c>
      <c r="E71" s="48">
        <v>152</v>
      </c>
      <c r="F71" s="47">
        <f t="shared" si="16"/>
        <v>182.4</v>
      </c>
      <c r="G71" s="50">
        <v>1.9</v>
      </c>
      <c r="H71" s="47">
        <f t="shared" si="17"/>
        <v>346.56</v>
      </c>
      <c r="I71" s="50"/>
      <c r="J71" s="50">
        <v>1.9</v>
      </c>
      <c r="K71" s="50"/>
      <c r="L71" s="75" t="s">
        <v>132</v>
      </c>
      <c r="M71" s="44" t="s">
        <v>106</v>
      </c>
      <c r="N71" s="42"/>
      <c r="O71" s="42"/>
      <c r="P71" s="42"/>
      <c r="Q71" s="51"/>
      <c r="R71" s="42" t="s">
        <v>48</v>
      </c>
      <c r="S71" s="46" t="s">
        <v>37</v>
      </c>
      <c r="T71" s="46"/>
      <c r="U71" s="46"/>
      <c r="V71" s="42"/>
      <c r="W71" s="42"/>
      <c r="X71" s="46"/>
      <c r="Y71" s="46"/>
    </row>
    <row r="72" spans="1:25" s="67" customFormat="1" ht="52.5" customHeight="1" x14ac:dyDescent="0.25">
      <c r="A72" s="62">
        <v>63</v>
      </c>
      <c r="B72" s="63" t="s">
        <v>120</v>
      </c>
      <c r="C72" s="57"/>
      <c r="D72" s="64"/>
      <c r="E72" s="65"/>
      <c r="F72" s="54">
        <f t="shared" si="16"/>
        <v>0</v>
      </c>
      <c r="G72" s="56"/>
      <c r="H72" s="54">
        <f t="shared" si="17"/>
        <v>0</v>
      </c>
      <c r="I72" s="56"/>
      <c r="J72" s="56"/>
      <c r="K72" s="56"/>
      <c r="L72" s="75" t="s">
        <v>132</v>
      </c>
      <c r="M72" s="66" t="s">
        <v>124</v>
      </c>
      <c r="N72" s="55"/>
      <c r="O72" s="55"/>
      <c r="P72" s="55"/>
      <c r="Q72" s="56"/>
      <c r="R72" s="55"/>
      <c r="S72" s="57"/>
      <c r="T72" s="58"/>
      <c r="U72" s="58"/>
      <c r="V72" s="59"/>
      <c r="W72" s="59"/>
      <c r="X72" s="58"/>
      <c r="Y72" s="58"/>
    </row>
    <row r="73" spans="1:25" s="67" customFormat="1" ht="30.75" customHeight="1" x14ac:dyDescent="0.25">
      <c r="A73" s="62">
        <v>64</v>
      </c>
      <c r="B73" s="68" t="s">
        <v>121</v>
      </c>
      <c r="C73" s="57" t="s">
        <v>36</v>
      </c>
      <c r="D73" s="49">
        <f t="shared" ref="D73:D76" si="18">E73</f>
        <v>780</v>
      </c>
      <c r="E73" s="65">
        <v>780</v>
      </c>
      <c r="F73" s="54">
        <f t="shared" si="16"/>
        <v>936</v>
      </c>
      <c r="G73" s="56">
        <v>16.2</v>
      </c>
      <c r="H73" s="54">
        <f>G73*F73</f>
        <v>15163.199999999999</v>
      </c>
      <c r="I73" s="56">
        <v>16.2</v>
      </c>
      <c r="J73" s="56"/>
      <c r="K73" s="56"/>
      <c r="L73" s="75" t="s">
        <v>132</v>
      </c>
      <c r="M73" s="66" t="s">
        <v>124</v>
      </c>
      <c r="N73" s="55"/>
      <c r="O73" s="55"/>
      <c r="P73" s="55"/>
      <c r="Q73" s="56"/>
      <c r="R73" s="55"/>
      <c r="S73" s="57"/>
      <c r="T73" s="58"/>
      <c r="U73" s="58"/>
      <c r="V73" s="59"/>
      <c r="W73" s="59"/>
      <c r="X73" s="58"/>
      <c r="Y73" s="58"/>
    </row>
    <row r="74" spans="1:25" s="67" customFormat="1" ht="30.75" customHeight="1" x14ac:dyDescent="0.25">
      <c r="A74" s="62">
        <v>65</v>
      </c>
      <c r="B74" s="68" t="s">
        <v>122</v>
      </c>
      <c r="C74" s="57" t="s">
        <v>52</v>
      </c>
      <c r="D74" s="49">
        <f t="shared" si="18"/>
        <v>0</v>
      </c>
      <c r="E74" s="65">
        <v>0</v>
      </c>
      <c r="F74" s="65">
        <f>E74*1.2</f>
        <v>0</v>
      </c>
      <c r="G74" s="56">
        <v>27</v>
      </c>
      <c r="H74" s="65">
        <f t="shared" ref="H74:H76" si="19">G74*F74</f>
        <v>0</v>
      </c>
      <c r="I74" s="56">
        <v>27</v>
      </c>
      <c r="J74" s="56"/>
      <c r="K74" s="56">
        <v>2</v>
      </c>
      <c r="L74" s="75" t="s">
        <v>132</v>
      </c>
      <c r="M74" s="66" t="s">
        <v>124</v>
      </c>
      <c r="N74" s="55" t="s">
        <v>125</v>
      </c>
      <c r="O74" s="55" t="s">
        <v>126</v>
      </c>
      <c r="P74" s="55" t="s">
        <v>127</v>
      </c>
      <c r="Q74" s="56">
        <f>27-2</f>
        <v>25</v>
      </c>
      <c r="R74" s="55" t="s">
        <v>62</v>
      </c>
      <c r="S74" s="57"/>
      <c r="T74" s="60" t="s">
        <v>63</v>
      </c>
      <c r="U74" s="61">
        <v>4.5</v>
      </c>
      <c r="V74" s="59"/>
      <c r="W74" s="59"/>
      <c r="X74" s="58"/>
      <c r="Y74" s="58"/>
    </row>
    <row r="75" spans="1:25" s="67" customFormat="1" ht="30.75" customHeight="1" x14ac:dyDescent="0.25">
      <c r="A75" s="62">
        <v>66</v>
      </c>
      <c r="B75" s="68" t="s">
        <v>131</v>
      </c>
      <c r="C75" s="57" t="s">
        <v>52</v>
      </c>
      <c r="D75" s="49">
        <f t="shared" si="18"/>
        <v>0</v>
      </c>
      <c r="E75" s="65">
        <v>0</v>
      </c>
      <c r="F75" s="65">
        <f t="shared" ref="F75:F76" si="20">E75*1.2</f>
        <v>0</v>
      </c>
      <c r="G75" s="56">
        <v>24</v>
      </c>
      <c r="H75" s="65">
        <f t="shared" si="19"/>
        <v>0</v>
      </c>
      <c r="I75" s="56">
        <v>24</v>
      </c>
      <c r="J75" s="56"/>
      <c r="K75" s="56">
        <v>24</v>
      </c>
      <c r="L75" s="75" t="s">
        <v>132</v>
      </c>
      <c r="M75" s="66" t="s">
        <v>124</v>
      </c>
      <c r="N75" s="55"/>
      <c r="O75" s="69">
        <v>1100071862</v>
      </c>
      <c r="P75" s="70" t="s">
        <v>128</v>
      </c>
      <c r="Q75" s="71">
        <v>24</v>
      </c>
      <c r="R75" s="71" t="s">
        <v>62</v>
      </c>
      <c r="S75" s="57"/>
      <c r="T75" s="60" t="s">
        <v>129</v>
      </c>
      <c r="U75" s="61" t="s">
        <v>130</v>
      </c>
      <c r="V75" s="59"/>
      <c r="W75" s="59"/>
      <c r="X75" s="58"/>
      <c r="Y75" s="58"/>
    </row>
    <row r="76" spans="1:25" s="67" customFormat="1" ht="30.75" customHeight="1" x14ac:dyDescent="0.25">
      <c r="A76" s="62">
        <v>67</v>
      </c>
      <c r="B76" s="68" t="s">
        <v>123</v>
      </c>
      <c r="C76" s="57" t="s">
        <v>52</v>
      </c>
      <c r="D76" s="49">
        <f t="shared" si="18"/>
        <v>0</v>
      </c>
      <c r="E76" s="65">
        <v>0</v>
      </c>
      <c r="F76" s="65">
        <f t="shared" si="20"/>
        <v>0</v>
      </c>
      <c r="G76" s="56">
        <v>6</v>
      </c>
      <c r="H76" s="65">
        <f t="shared" si="19"/>
        <v>0</v>
      </c>
      <c r="I76" s="56"/>
      <c r="J76" s="56">
        <v>6</v>
      </c>
      <c r="K76" s="56"/>
      <c r="L76" s="75" t="s">
        <v>132</v>
      </c>
      <c r="M76" s="66" t="s">
        <v>124</v>
      </c>
      <c r="N76" s="55"/>
      <c r="O76" s="55"/>
      <c r="P76" s="55"/>
      <c r="Q76" s="56"/>
      <c r="R76" s="55"/>
      <c r="S76" s="57"/>
      <c r="T76" s="58"/>
      <c r="U76" s="58"/>
      <c r="V76" s="59"/>
      <c r="W76" s="59"/>
      <c r="X76" s="58"/>
      <c r="Y76" s="58"/>
    </row>
    <row r="77" spans="1:25" x14ac:dyDescent="0.3">
      <c r="A77" s="4"/>
      <c r="B77" s="9"/>
      <c r="C77" s="5"/>
      <c r="D77" s="6"/>
      <c r="E77" s="6"/>
      <c r="F77" s="6"/>
      <c r="G77" s="6"/>
      <c r="H77" s="6"/>
      <c r="I77" s="6"/>
      <c r="J77" s="6"/>
      <c r="K77" s="6"/>
      <c r="L77" s="7"/>
      <c r="N77" s="26"/>
      <c r="O77" s="26"/>
      <c r="P77" s="27"/>
      <c r="Q77" s="28"/>
      <c r="R77" s="28"/>
    </row>
    <row r="78" spans="1:25" ht="15.75" customHeight="1" x14ac:dyDescent="0.3">
      <c r="A78" s="8"/>
      <c r="B78" s="88"/>
      <c r="C78" s="88"/>
      <c r="D78" s="88"/>
      <c r="E78" s="88"/>
      <c r="F78" s="9"/>
      <c r="G78" s="19"/>
      <c r="H78" s="6"/>
      <c r="I78" s="20"/>
      <c r="J78" s="21"/>
      <c r="K78" s="20"/>
      <c r="L78" s="76"/>
    </row>
    <row r="79" spans="1:25" ht="15" x14ac:dyDescent="0.3">
      <c r="A79" s="10"/>
      <c r="B79" s="89" t="s">
        <v>115</v>
      </c>
      <c r="C79" s="89"/>
      <c r="D79" s="89"/>
      <c r="E79" s="89"/>
      <c r="F79" s="89"/>
      <c r="G79" s="11"/>
      <c r="H79" s="12"/>
      <c r="I79" s="12"/>
      <c r="J79" s="13"/>
      <c r="K79" s="12"/>
      <c r="L79" s="77"/>
    </row>
    <row r="80" spans="1:25" ht="15" x14ac:dyDescent="0.3">
      <c r="A80" s="10"/>
      <c r="B80" s="89" t="s">
        <v>116</v>
      </c>
      <c r="C80" s="89"/>
      <c r="D80" s="89"/>
      <c r="E80" s="89"/>
      <c r="F80" s="89"/>
      <c r="G80" s="11"/>
      <c r="H80" s="12"/>
      <c r="I80" s="12"/>
      <c r="J80" s="13"/>
      <c r="K80" s="12"/>
      <c r="L80" s="77"/>
    </row>
    <row r="81" spans="1:12" ht="19.5" customHeight="1" x14ac:dyDescent="0.3">
      <c r="A81" s="10"/>
      <c r="B81" s="12" t="s">
        <v>117</v>
      </c>
      <c r="C81" s="13"/>
      <c r="D81" s="12"/>
      <c r="E81" s="13"/>
      <c r="F81" s="12"/>
      <c r="G81" s="11"/>
      <c r="H81" s="12"/>
      <c r="I81" s="12"/>
      <c r="J81" s="13"/>
      <c r="K81" s="12"/>
      <c r="L81" s="77"/>
    </row>
    <row r="82" spans="1:12" ht="21.75" customHeight="1" x14ac:dyDescent="0.3">
      <c r="A82" s="10"/>
      <c r="B82" s="12" t="s">
        <v>118</v>
      </c>
      <c r="C82" s="12"/>
      <c r="D82" s="12"/>
      <c r="E82" s="12"/>
      <c r="F82" s="12"/>
      <c r="G82" s="12"/>
      <c r="H82" s="12"/>
      <c r="I82" s="12"/>
      <c r="J82" s="12"/>
      <c r="K82" s="12"/>
      <c r="L82" s="77"/>
    </row>
    <row r="83" spans="1:12" ht="63" customHeight="1" x14ac:dyDescent="0.3">
      <c r="A83" s="10"/>
      <c r="B83" s="87" t="s">
        <v>119</v>
      </c>
      <c r="C83" s="87"/>
      <c r="D83" s="87"/>
      <c r="E83" s="87"/>
      <c r="F83" s="87"/>
      <c r="G83" s="87"/>
      <c r="H83" s="87"/>
      <c r="I83" s="87"/>
      <c r="J83" s="13"/>
      <c r="K83" s="12"/>
      <c r="L83" s="77"/>
    </row>
    <row r="84" spans="1:12" ht="8.25" customHeight="1" x14ac:dyDescent="0.3">
      <c r="A84" s="10"/>
      <c r="B84" s="12"/>
      <c r="C84" s="13"/>
      <c r="D84" s="12"/>
      <c r="E84" s="13"/>
      <c r="F84" s="12"/>
      <c r="G84" s="11"/>
      <c r="H84" s="12"/>
      <c r="I84" s="12"/>
      <c r="J84" s="13"/>
      <c r="K84" s="12"/>
      <c r="L84" s="77"/>
    </row>
  </sheetData>
  <mergeCells count="30">
    <mergeCell ref="J1:L1"/>
    <mergeCell ref="B83:I83"/>
    <mergeCell ref="B78:E78"/>
    <mergeCell ref="B79:F79"/>
    <mergeCell ref="B80:F80"/>
    <mergeCell ref="A3:L3"/>
    <mergeCell ref="M7:M8"/>
    <mergeCell ref="N7:N8"/>
    <mergeCell ref="O7:O8"/>
    <mergeCell ref="P7:P8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H7:H8"/>
    <mergeCell ref="Q7:Q8"/>
    <mergeCell ref="R7:R8"/>
    <mergeCell ref="S7:S8"/>
    <mergeCell ref="X7:X8"/>
    <mergeCell ref="Y7:Y8"/>
    <mergeCell ref="U7:U8"/>
    <mergeCell ref="V7:V8"/>
    <mergeCell ref="T7:T8"/>
    <mergeCell ref="W7:W8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2024-11-15T07:26:02Z</dcterms:modified>
</cp:coreProperties>
</file>